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la Paola\Documents\CONCURSOS 2017\GASTO CORRIENTE\32065001-093-17 POLIZAS\"/>
    </mc:Choice>
  </mc:AlternateContent>
  <bookViews>
    <workbookView xWindow="0" yWindow="0" windowWidth="28800" windowHeight="11835" tabRatio="971"/>
  </bookViews>
  <sheets>
    <sheet name="tabla" sheetId="17" r:id="rId1"/>
    <sheet name="ofi gral" sheetId="23" r:id="rId2"/>
    <sheet name="mex" sheetId="10" r:id="rId3"/>
    <sheet name="bc" sheetId="11" r:id="rId4"/>
    <sheet name="mhc" sheetId="12" r:id="rId5"/>
    <sheet name="ci.mhc" sheetId="25" r:id="rId6"/>
    <sheet name="jvc" sheetId="13" r:id="rId7"/>
    <sheet name="nl" sheetId="14" r:id="rId8"/>
    <sheet name="gv" sheetId="15" r:id="rId9"/>
    <sheet name="cdm" sheetId="16" r:id="rId10"/>
    <sheet name="nay" sheetId="27" r:id="rId11"/>
    <sheet name="coah" sheetId="28" r:id="rId12"/>
    <sheet name="sf" sheetId="21" r:id="rId13"/>
    <sheet name="tec" sheetId="9" r:id="rId14"/>
    <sheet name="rvv" sheetId="8" r:id="rId15"/>
    <sheet name="lm" sheetId="7" r:id="rId16"/>
    <sheet name="xxi" sheetId="22" r:id="rId17"/>
    <sheet name="ros" sheetId="6" r:id="rId18"/>
    <sheet name="1 apr" sheetId="18" r:id="rId19"/>
    <sheet name="ens" sheetId="5" r:id="rId20"/>
    <sheet name="sq" sheetId="4" r:id="rId21"/>
    <sheet name="cam" sheetId="34" r:id="rId22"/>
    <sheet name="nt" sheetId="19" r:id="rId23"/>
    <sheet name="advr" sheetId="24" r:id="rId24"/>
    <sheet name="ext-xxi" sheetId="29" r:id="rId25"/>
    <sheet name="cem-rc" sheetId="30" r:id="rId26"/>
    <sheet name="cem-vt" sheetId="31" r:id="rId27"/>
    <sheet name="t" sheetId="32" r:id="rId28"/>
    <sheet name="ext.rvv" sheetId="33" r:id="rId29"/>
    <sheet name="flor" sheetId="35" r:id="rId30"/>
    <sheet name="ext. 1er ayto" sheetId="36" r:id="rId31"/>
    <sheet name="ali" sheetId="37" r:id="rId32"/>
  </sheets>
  <definedNames>
    <definedName name="_xlnm.Print_Area" localSheetId="3">bc!$A$1:$H$54</definedName>
    <definedName name="_xlnm.Print_Area" localSheetId="21">cam!$A$1:$H$38</definedName>
    <definedName name="_xlnm.Print_Area" localSheetId="9">cdm!$A$1:$H$34</definedName>
    <definedName name="_xlnm.Print_Area" localSheetId="5">ci.mhc!$A$1:$H$22</definedName>
    <definedName name="_xlnm.Print_Area" localSheetId="11">coah!$A$1:$H$31</definedName>
    <definedName name="_xlnm.Print_Area" localSheetId="19">ens!$A$1:$H$57</definedName>
    <definedName name="_xlnm.Print_Area" localSheetId="29">flor!$A$1:$H$48</definedName>
    <definedName name="_xlnm.Print_Area" localSheetId="8">gv!$A$1:$H$42</definedName>
    <definedName name="_xlnm.Print_Area" localSheetId="6">jvc!$A$1:$H$45</definedName>
    <definedName name="_xlnm.Print_Area" localSheetId="15">lm!$A$1:$H$25</definedName>
    <definedName name="_xlnm.Print_Area" localSheetId="2">mex!$A$1:$H$39</definedName>
    <definedName name="_xlnm.Print_Area" localSheetId="4">mhc!$A$1:$H$40</definedName>
    <definedName name="_xlnm.Print_Area" localSheetId="10">nay!$A$1:$H$28</definedName>
    <definedName name="_xlnm.Print_Area" localSheetId="7">nl!$A$1:$H$33</definedName>
    <definedName name="_xlnm.Print_Area" localSheetId="22">nt!$A$1:$H$36</definedName>
    <definedName name="_xlnm.Print_Area" localSheetId="1">'ofi gral'!$A$1:$H$21</definedName>
    <definedName name="_xlnm.Print_Area" localSheetId="17">ros!$A$1:$H$41</definedName>
    <definedName name="_xlnm.Print_Area" localSheetId="14">rvv!$A$1:$H$44</definedName>
    <definedName name="_xlnm.Print_Area" localSheetId="12">sf!$A$1:$H$34</definedName>
    <definedName name="_xlnm.Print_Area" localSheetId="20">sq!$A$1:$H$41</definedName>
    <definedName name="_xlnm.Print_Area" localSheetId="13">tec!$A$1:$H$24</definedName>
    <definedName name="_xlnm.Print_Titles" localSheetId="0">tabla!$1:$2</definedName>
  </definedNames>
  <calcPr calcId="152511"/>
</workbook>
</file>

<file path=xl/calcChain.xml><?xml version="1.0" encoding="utf-8"?>
<calcChain xmlns="http://schemas.openxmlformats.org/spreadsheetml/2006/main">
  <c r="C30" i="28" l="1"/>
  <c r="G24" i="28"/>
  <c r="G23" i="28"/>
  <c r="G27" i="28"/>
  <c r="G26" i="28"/>
  <c r="C27" i="27"/>
  <c r="G24" i="27"/>
  <c r="G23" i="27"/>
  <c r="G21" i="27"/>
  <c r="G20" i="27"/>
  <c r="C33" i="16"/>
  <c r="G30" i="16"/>
  <c r="G29" i="16"/>
  <c r="C32" i="14"/>
  <c r="E32" i="14"/>
  <c r="G30" i="14"/>
  <c r="G29" i="14"/>
  <c r="E44" i="13"/>
  <c r="C44" i="13"/>
  <c r="G42" i="13"/>
  <c r="G41" i="13"/>
  <c r="G39" i="13"/>
  <c r="G38" i="13"/>
  <c r="G36" i="13"/>
  <c r="G35" i="13"/>
  <c r="C53" i="11"/>
  <c r="G51" i="11"/>
  <c r="G50" i="11"/>
  <c r="C38" i="10"/>
  <c r="G48" i="11"/>
  <c r="G47" i="11"/>
  <c r="E53" i="11"/>
  <c r="C20" i="23"/>
  <c r="E38" i="10"/>
  <c r="G36" i="10"/>
  <c r="G35" i="10"/>
  <c r="D18" i="37"/>
  <c r="F18" i="37"/>
  <c r="H16" i="37"/>
  <c r="H15" i="37"/>
  <c r="H13" i="37"/>
  <c r="H12" i="37"/>
  <c r="H10" i="37"/>
  <c r="H9" i="37"/>
  <c r="H7" i="37"/>
  <c r="H6" i="37"/>
  <c r="D15" i="36"/>
  <c r="F36" i="17" s="1"/>
  <c r="F15" i="36"/>
  <c r="G36" i="17" s="1"/>
  <c r="H13" i="36"/>
  <c r="H12" i="36"/>
  <c r="H10" i="36"/>
  <c r="H9" i="36"/>
  <c r="H7" i="36"/>
  <c r="H6" i="36"/>
  <c r="C47" i="35" l="1"/>
  <c r="E47" i="35"/>
  <c r="G21" i="35"/>
  <c r="G20" i="35"/>
  <c r="G42" i="35"/>
  <c r="G41" i="35"/>
  <c r="G39" i="35"/>
  <c r="G38" i="35"/>
  <c r="G36" i="35"/>
  <c r="G35" i="35"/>
  <c r="G33" i="35"/>
  <c r="G32" i="35"/>
  <c r="G30" i="35"/>
  <c r="G29" i="35"/>
  <c r="G27" i="35"/>
  <c r="G26" i="35"/>
  <c r="G45" i="35"/>
  <c r="G44" i="35"/>
  <c r="G18" i="35"/>
  <c r="G17" i="35"/>
  <c r="G24" i="35"/>
  <c r="G23" i="35"/>
  <c r="G14" i="35"/>
  <c r="G13" i="35"/>
  <c r="G10" i="35"/>
  <c r="G9" i="35"/>
  <c r="G6" i="35"/>
  <c r="G5" i="35"/>
  <c r="E24" i="31" l="1"/>
  <c r="G32" i="17" s="1"/>
  <c r="C24" i="31"/>
  <c r="F32" i="17" s="1"/>
  <c r="G21" i="31"/>
  <c r="G20" i="31"/>
  <c r="G18" i="31"/>
  <c r="G17" i="31"/>
  <c r="G15" i="31"/>
  <c r="G14" i="31"/>
  <c r="G12" i="31"/>
  <c r="G11" i="31"/>
  <c r="G8" i="31"/>
  <c r="G7" i="31"/>
  <c r="E27" i="30"/>
  <c r="C27" i="30"/>
  <c r="E37" i="34"/>
  <c r="C37" i="34"/>
  <c r="G34" i="34"/>
  <c r="G33" i="34"/>
  <c r="G31" i="34"/>
  <c r="G30" i="34"/>
  <c r="G27" i="34"/>
  <c r="G26" i="34"/>
  <c r="G23" i="34"/>
  <c r="G22" i="34"/>
  <c r="G19" i="34"/>
  <c r="G18" i="34"/>
  <c r="G11" i="34"/>
  <c r="G10" i="34"/>
  <c r="G15" i="34"/>
  <c r="G14" i="34"/>
  <c r="G7" i="34"/>
  <c r="G6" i="34"/>
  <c r="E21" i="24"/>
  <c r="G28" i="17" s="1"/>
  <c r="C21" i="24"/>
  <c r="F28" i="17" s="1"/>
  <c r="G17" i="24"/>
  <c r="G16" i="24"/>
  <c r="G14" i="24"/>
  <c r="G13" i="24"/>
  <c r="G9" i="24"/>
  <c r="G6" i="24"/>
  <c r="G5" i="24"/>
  <c r="E40" i="4"/>
  <c r="C40" i="4"/>
  <c r="F26" i="17" s="1"/>
  <c r="G34" i="4"/>
  <c r="G33" i="4"/>
  <c r="G37" i="4"/>
  <c r="G36" i="4"/>
  <c r="G31" i="4"/>
  <c r="G30" i="4"/>
  <c r="G27" i="4"/>
  <c r="G26" i="4"/>
  <c r="G23" i="4"/>
  <c r="G22" i="4"/>
  <c r="G19" i="4"/>
  <c r="G18" i="4"/>
  <c r="G15" i="4"/>
  <c r="G14" i="4"/>
  <c r="G11" i="4"/>
  <c r="G10" i="4"/>
  <c r="G7" i="4"/>
  <c r="G6" i="4"/>
  <c r="E55" i="5"/>
  <c r="C55" i="5"/>
  <c r="G52" i="5"/>
  <c r="G51" i="5"/>
  <c r="G49" i="5"/>
  <c r="G48" i="5"/>
  <c r="G46" i="5"/>
  <c r="G45" i="5"/>
  <c r="G42" i="5"/>
  <c r="G41" i="5"/>
  <c r="G38" i="5"/>
  <c r="G37" i="5"/>
  <c r="G34" i="5"/>
  <c r="G33" i="5"/>
  <c r="G30" i="5"/>
  <c r="G29" i="5"/>
  <c r="G26" i="5"/>
  <c r="G25" i="5"/>
  <c r="G22" i="5"/>
  <c r="G21" i="5"/>
  <c r="G18" i="5"/>
  <c r="G17" i="5"/>
  <c r="G14" i="5"/>
  <c r="G13" i="5"/>
  <c r="G10" i="5"/>
  <c r="G9" i="5"/>
  <c r="G6" i="5"/>
  <c r="G5" i="5"/>
  <c r="G27" i="18"/>
  <c r="G26" i="18"/>
  <c r="G24" i="18"/>
  <c r="G23" i="18"/>
  <c r="G21" i="18"/>
  <c r="G20" i="18"/>
  <c r="G18" i="18"/>
  <c r="G17" i="18"/>
  <c r="G15" i="18"/>
  <c r="G13" i="18"/>
  <c r="G11" i="18"/>
  <c r="G9" i="18"/>
  <c r="G7" i="18"/>
  <c r="G5" i="18"/>
  <c r="E31" i="18"/>
  <c r="C31" i="18"/>
  <c r="F24" i="17" s="1"/>
  <c r="G36" i="6"/>
  <c r="G35" i="6"/>
  <c r="G33" i="6"/>
  <c r="G32" i="6"/>
  <c r="G30" i="6"/>
  <c r="G29" i="6"/>
  <c r="G27" i="6"/>
  <c r="G26" i="6"/>
  <c r="G24" i="6"/>
  <c r="G23" i="6"/>
  <c r="G21" i="6"/>
  <c r="G20" i="6"/>
  <c r="G18" i="6"/>
  <c r="G17" i="6"/>
  <c r="G15" i="6"/>
  <c r="G14" i="6"/>
  <c r="G12" i="6"/>
  <c r="G11" i="6"/>
  <c r="G9" i="6"/>
  <c r="G8" i="6"/>
  <c r="E39" i="6"/>
  <c r="C39" i="6"/>
  <c r="F23" i="17" s="1"/>
  <c r="F22" i="17"/>
  <c r="D13" i="33"/>
  <c r="F13" i="33"/>
  <c r="H10" i="33"/>
  <c r="H9" i="33"/>
  <c r="H7" i="33"/>
  <c r="H6" i="33"/>
  <c r="F21" i="17"/>
  <c r="D43" i="32"/>
  <c r="H40" i="32"/>
  <c r="H39" i="32"/>
  <c r="H37" i="32"/>
  <c r="H36" i="32"/>
  <c r="H34" i="32"/>
  <c r="H33" i="32"/>
  <c r="H31" i="32"/>
  <c r="H30" i="32"/>
  <c r="H28" i="32"/>
  <c r="H27" i="32"/>
  <c r="H25" i="32"/>
  <c r="H24" i="32"/>
  <c r="H22" i="32"/>
  <c r="H21" i="32"/>
  <c r="H19" i="32"/>
  <c r="H18" i="32"/>
  <c r="H16" i="32"/>
  <c r="H15" i="32"/>
  <c r="H13" i="32"/>
  <c r="H12" i="32"/>
  <c r="H10" i="32"/>
  <c r="H9" i="32"/>
  <c r="F43" i="32"/>
  <c r="H7" i="32"/>
  <c r="H6" i="32"/>
  <c r="C35" i="19"/>
  <c r="E35" i="19"/>
  <c r="G33" i="19"/>
  <c r="G32" i="19"/>
  <c r="G30" i="19"/>
  <c r="G29" i="19"/>
  <c r="G27" i="19"/>
  <c r="G26" i="19"/>
  <c r="F19" i="17"/>
  <c r="D16" i="29"/>
  <c r="F16" i="29"/>
  <c r="G19" i="17" s="1"/>
  <c r="H13" i="29"/>
  <c r="H12" i="29"/>
  <c r="H10" i="29"/>
  <c r="H9" i="29"/>
  <c r="H7" i="29"/>
  <c r="H6" i="29"/>
  <c r="C23" i="9"/>
  <c r="G21" i="9"/>
  <c r="G20" i="9"/>
  <c r="G18" i="9"/>
  <c r="G17" i="9"/>
  <c r="G24" i="19"/>
  <c r="G23" i="19"/>
  <c r="G18" i="19"/>
  <c r="G17" i="19"/>
  <c r="G20" i="19"/>
  <c r="G27" i="22"/>
  <c r="G26" i="22"/>
  <c r="G28" i="7"/>
  <c r="G27" i="7"/>
  <c r="G23" i="30" l="1"/>
  <c r="G20" i="30"/>
  <c r="G17" i="30"/>
  <c r="G14" i="30"/>
  <c r="G11" i="30"/>
  <c r="G7" i="30"/>
  <c r="G25" i="30" l="1"/>
  <c r="G6" i="6"/>
  <c r="G5" i="6"/>
  <c r="E29" i="22"/>
  <c r="G18" i="17" s="1"/>
  <c r="C29" i="22"/>
  <c r="F18" i="17" s="1"/>
  <c r="G24" i="22"/>
  <c r="G23" i="22"/>
  <c r="G21" i="22"/>
  <c r="G20" i="22"/>
  <c r="G18" i="22"/>
  <c r="G17" i="22"/>
  <c r="G14" i="22"/>
  <c r="G13" i="22"/>
  <c r="G10" i="22"/>
  <c r="G9" i="22"/>
  <c r="G6" i="22"/>
  <c r="G5" i="22"/>
  <c r="C30" i="7"/>
  <c r="F17" i="17" s="1"/>
  <c r="E30" i="7"/>
  <c r="G17" i="17" s="1"/>
  <c r="G24" i="7"/>
  <c r="G23" i="7"/>
  <c r="G21" i="7"/>
  <c r="G20" i="7"/>
  <c r="G18" i="7"/>
  <c r="G17" i="7"/>
  <c r="G15" i="7"/>
  <c r="G14" i="7"/>
  <c r="G12" i="7"/>
  <c r="G11" i="7"/>
  <c r="G9" i="7"/>
  <c r="G8" i="7"/>
  <c r="E21" i="25"/>
  <c r="G18" i="25"/>
  <c r="G17" i="25"/>
  <c r="C21" i="25"/>
  <c r="G6" i="7"/>
  <c r="G5" i="7"/>
  <c r="E43" i="8"/>
  <c r="G16" i="17" s="1"/>
  <c r="C43" i="8"/>
  <c r="F16" i="17" s="1"/>
  <c r="G40" i="8"/>
  <c r="G39" i="8"/>
  <c r="G37" i="8"/>
  <c r="G36" i="8"/>
  <c r="G34" i="8"/>
  <c r="G33" i="8"/>
  <c r="G31" i="8"/>
  <c r="G30" i="8"/>
  <c r="G28" i="8"/>
  <c r="G27" i="8"/>
  <c r="G25" i="8"/>
  <c r="G24" i="8"/>
  <c r="G22" i="8"/>
  <c r="G21" i="8"/>
  <c r="G9" i="8"/>
  <c r="G8" i="8"/>
  <c r="G19" i="8" l="1"/>
  <c r="G18" i="8"/>
  <c r="G16" i="8"/>
  <c r="G15" i="8"/>
  <c r="G12" i="8"/>
  <c r="G11" i="8"/>
  <c r="G6" i="8"/>
  <c r="G5" i="8"/>
  <c r="E23" i="9" l="1"/>
  <c r="G15" i="17" s="1"/>
  <c r="F15" i="17"/>
  <c r="G15" i="9"/>
  <c r="G14" i="9"/>
  <c r="G12" i="9"/>
  <c r="G11" i="9"/>
  <c r="G9" i="9"/>
  <c r="G8" i="9"/>
  <c r="G6" i="9"/>
  <c r="G5" i="9"/>
  <c r="E30" i="28"/>
  <c r="G12" i="17" s="1"/>
  <c r="F12" i="17"/>
  <c r="G21" i="28"/>
  <c r="G20" i="28"/>
  <c r="G18" i="28"/>
  <c r="G17" i="28"/>
  <c r="G15" i="28"/>
  <c r="G14" i="28"/>
  <c r="G12" i="28"/>
  <c r="G11" i="28"/>
  <c r="G9" i="28"/>
  <c r="G8" i="28"/>
  <c r="G6" i="28"/>
  <c r="G5" i="28"/>
  <c r="C39" i="12"/>
  <c r="C33" i="21"/>
  <c r="F13" i="17" s="1"/>
  <c r="E33" i="21"/>
  <c r="G13" i="17" s="1"/>
  <c r="G30" i="21"/>
  <c r="G29" i="21"/>
  <c r="G27" i="21"/>
  <c r="G26" i="21"/>
  <c r="G24" i="21"/>
  <c r="G23" i="21"/>
  <c r="G21" i="21"/>
  <c r="G20" i="21"/>
  <c r="G18" i="21"/>
  <c r="G17" i="21"/>
  <c r="G15" i="21"/>
  <c r="G14" i="21"/>
  <c r="G12" i="21"/>
  <c r="G11" i="21"/>
  <c r="G9" i="21"/>
  <c r="G8" i="21"/>
  <c r="G6" i="21"/>
  <c r="G5" i="21"/>
  <c r="E27" i="27"/>
  <c r="G11" i="17" s="1"/>
  <c r="F11" i="17"/>
  <c r="G18" i="27"/>
  <c r="G17" i="27"/>
  <c r="G15" i="27"/>
  <c r="G14" i="27"/>
  <c r="G12" i="27"/>
  <c r="G11" i="27"/>
  <c r="G9" i="27"/>
  <c r="G8" i="27"/>
  <c r="G6" i="27"/>
  <c r="G5" i="27"/>
  <c r="F10" i="17"/>
  <c r="E33" i="16"/>
  <c r="G10" i="17" s="1"/>
  <c r="G27" i="16"/>
  <c r="G26" i="16"/>
  <c r="G24" i="16"/>
  <c r="G23" i="16"/>
  <c r="G21" i="16"/>
  <c r="G20" i="16"/>
  <c r="G18" i="16"/>
  <c r="G17" i="16"/>
  <c r="G15" i="16"/>
  <c r="G14" i="16"/>
  <c r="G12" i="16"/>
  <c r="G11" i="16"/>
  <c r="G9" i="16"/>
  <c r="G8" i="16"/>
  <c r="C39" i="15"/>
  <c r="G36" i="15"/>
  <c r="G35" i="15"/>
  <c r="G33" i="15"/>
  <c r="G32" i="15"/>
  <c r="E39" i="15"/>
  <c r="G9" i="17" s="1"/>
  <c r="G6" i="16"/>
  <c r="G5" i="16"/>
  <c r="F9" i="17"/>
  <c r="G30" i="15"/>
  <c r="G29" i="15"/>
  <c r="G27" i="15"/>
  <c r="G26" i="15"/>
  <c r="G24" i="15"/>
  <c r="G23" i="15"/>
  <c r="G21" i="15"/>
  <c r="G20" i="15"/>
  <c r="G18" i="15"/>
  <c r="G17" i="15"/>
  <c r="G15" i="15"/>
  <c r="G14" i="15"/>
  <c r="G12" i="15"/>
  <c r="G11" i="15"/>
  <c r="G9" i="15"/>
  <c r="G8" i="15"/>
  <c r="G6" i="15"/>
  <c r="G5" i="15"/>
  <c r="G8" i="17" l="1"/>
  <c r="F8" i="17"/>
  <c r="G27" i="14"/>
  <c r="G26" i="14"/>
  <c r="G24" i="14"/>
  <c r="G23" i="14"/>
  <c r="G21" i="14"/>
  <c r="G20" i="14"/>
  <c r="G18" i="14"/>
  <c r="G17" i="14"/>
  <c r="G15" i="14"/>
  <c r="G14" i="14"/>
  <c r="G12" i="14"/>
  <c r="G11" i="14"/>
  <c r="G9" i="14"/>
  <c r="G8" i="14"/>
  <c r="G6" i="14"/>
  <c r="G5" i="14"/>
  <c r="F7" i="17"/>
  <c r="G7" i="17"/>
  <c r="G33" i="13"/>
  <c r="G32" i="13"/>
  <c r="G30" i="13"/>
  <c r="G29" i="13"/>
  <c r="G27" i="13"/>
  <c r="G26" i="13"/>
  <c r="G24" i="13"/>
  <c r="G23" i="13"/>
  <c r="G21" i="13"/>
  <c r="G20" i="13"/>
  <c r="G18" i="13"/>
  <c r="G17" i="13"/>
  <c r="G15" i="13"/>
  <c r="G14" i="13"/>
  <c r="G12" i="13"/>
  <c r="G11" i="13"/>
  <c r="G9" i="13"/>
  <c r="G8" i="13"/>
  <c r="G6" i="13"/>
  <c r="G5" i="13"/>
  <c r="F6" i="17"/>
  <c r="E39" i="12"/>
  <c r="G6" i="17" s="1"/>
  <c r="G36" i="12"/>
  <c r="G35" i="12"/>
  <c r="G33" i="12"/>
  <c r="G32" i="12"/>
  <c r="G30" i="12"/>
  <c r="G29" i="12"/>
  <c r="G27" i="12"/>
  <c r="G26" i="12"/>
  <c r="G24" i="12"/>
  <c r="G23" i="12"/>
  <c r="G21" i="12"/>
  <c r="G20" i="12"/>
  <c r="G18" i="12"/>
  <c r="G17" i="12"/>
  <c r="G15" i="12"/>
  <c r="G14" i="12"/>
  <c r="G12" i="12"/>
  <c r="G11" i="12"/>
  <c r="G9" i="12"/>
  <c r="G8" i="12"/>
  <c r="G6" i="12"/>
  <c r="G5" i="12"/>
  <c r="F20" i="17"/>
  <c r="G21" i="19"/>
  <c r="G14" i="19"/>
  <c r="G13" i="19"/>
  <c r="G10" i="19"/>
  <c r="G9" i="19"/>
  <c r="G6" i="19"/>
  <c r="G5" i="19"/>
  <c r="G18" i="23"/>
  <c r="G17" i="23"/>
  <c r="E20" i="23"/>
  <c r="G3" i="17" s="1"/>
  <c r="G15" i="23"/>
  <c r="G14" i="23"/>
  <c r="F3" i="17"/>
  <c r="G12" i="23"/>
  <c r="G11" i="23"/>
  <c r="G9" i="23"/>
  <c r="G8" i="23"/>
  <c r="G6" i="23"/>
  <c r="G5" i="23"/>
  <c r="F34" i="17"/>
  <c r="G14" i="25"/>
  <c r="G13" i="25"/>
  <c r="G10" i="25"/>
  <c r="G9" i="25"/>
  <c r="G6" i="25"/>
  <c r="G5" i="25"/>
  <c r="G5" i="17"/>
  <c r="G45" i="11"/>
  <c r="G44" i="11"/>
  <c r="G42" i="11"/>
  <c r="G41" i="11"/>
  <c r="G39" i="11"/>
  <c r="G38" i="11"/>
  <c r="G36" i="11"/>
  <c r="G35" i="11"/>
  <c r="G33" i="11"/>
  <c r="G32" i="11"/>
  <c r="G30" i="11"/>
  <c r="G29" i="11"/>
  <c r="G27" i="11"/>
  <c r="G26" i="11"/>
  <c r="G24" i="11"/>
  <c r="G23" i="11"/>
  <c r="G21" i="11"/>
  <c r="G20" i="11"/>
  <c r="G18" i="11"/>
  <c r="G17" i="11"/>
  <c r="G15" i="11"/>
  <c r="G14" i="11"/>
  <c r="G12" i="11"/>
  <c r="G11" i="11"/>
  <c r="G9" i="11"/>
  <c r="G8" i="11"/>
  <c r="G6" i="11"/>
  <c r="G5" i="11"/>
  <c r="G32" i="10"/>
  <c r="G29" i="10"/>
  <c r="G26" i="10"/>
  <c r="G23" i="10"/>
  <c r="G20" i="10"/>
  <c r="G17" i="10"/>
  <c r="G14" i="10"/>
  <c r="G11" i="10"/>
  <c r="G8" i="10"/>
  <c r="G5" i="10"/>
  <c r="G33" i="10"/>
  <c r="G30" i="10"/>
  <c r="G27" i="10"/>
  <c r="G24" i="10"/>
  <c r="G21" i="10"/>
  <c r="G18" i="10"/>
  <c r="G15" i="10"/>
  <c r="G12" i="10"/>
  <c r="G9" i="10"/>
  <c r="G6" i="10"/>
  <c r="G10" i="24"/>
  <c r="D38" i="17"/>
  <c r="F5" i="17"/>
  <c r="F4" i="17"/>
  <c r="G4" i="17" l="1"/>
  <c r="G40" i="17" s="1"/>
</calcChain>
</file>

<file path=xl/sharedStrings.xml><?xml version="1.0" encoding="utf-8"?>
<sst xmlns="http://schemas.openxmlformats.org/spreadsheetml/2006/main" count="1256" uniqueCount="267">
  <si>
    <t>PLANTEL ENSENADA</t>
  </si>
  <si>
    <t>EDIFICIO "B"</t>
  </si>
  <si>
    <t>EDIFICIO "A"</t>
  </si>
  <si>
    <t>EDIFICIO "C"</t>
  </si>
  <si>
    <t>PLANTEL SAN QUINTÍN</t>
  </si>
  <si>
    <t>AREA P. B. :</t>
  </si>
  <si>
    <t>SUPERFICIES DE CONSTRUCCIÓN POR EDIFICIO</t>
  </si>
  <si>
    <t>AREA P. A. :</t>
  </si>
  <si>
    <t>EDIFICIO "D"</t>
  </si>
  <si>
    <t>AREA TOTAL:</t>
  </si>
  <si>
    <t>EDIFICIO "E"</t>
  </si>
  <si>
    <t>EDIFICIO "F"</t>
  </si>
  <si>
    <t>AUDIOVISUAL</t>
  </si>
  <si>
    <t>EDIFICIO "G"</t>
  </si>
  <si>
    <t>EDIFICIO "H"</t>
  </si>
  <si>
    <t>EDIFICIO "I"</t>
  </si>
  <si>
    <t>EDIFICIO "J"</t>
  </si>
  <si>
    <t>EDIFICIO "K"</t>
  </si>
  <si>
    <t>PLANTEL ROSARITO</t>
  </si>
  <si>
    <t>PLANTEL LA MESA</t>
  </si>
  <si>
    <t>CEI</t>
  </si>
  <si>
    <t>PLANTEL TECATE</t>
  </si>
  <si>
    <t>PLANTEL MEXICALI</t>
  </si>
  <si>
    <t>PLANTEL BAJA CALIFORNIA</t>
  </si>
  <si>
    <t>PLANTEL MIGUEL HIDALGO</t>
  </si>
  <si>
    <t>PLANTEL JOSÉ VASCONCELOS</t>
  </si>
  <si>
    <t>PLANTEL NUEVO LEÓN</t>
  </si>
  <si>
    <t>PLANTEL GUADALUPE VICTORIA</t>
  </si>
  <si>
    <t>PLANTEL CIUDAD MORELOS</t>
  </si>
  <si>
    <t>PLANTEL</t>
  </si>
  <si>
    <t>DIRECCIÓN</t>
  </si>
  <si>
    <t>CIUDAD</t>
  </si>
  <si>
    <t>ÁREA TERRENO</t>
  </si>
  <si>
    <t>CANT. DE EDIFICIOS</t>
  </si>
  <si>
    <t>CANCHAS DEPORTIVAS</t>
  </si>
  <si>
    <t>Oficinas Generales</t>
  </si>
  <si>
    <t>Mexicali</t>
  </si>
  <si>
    <t>Baja California</t>
  </si>
  <si>
    <t>Miguel Hidalgo y Costilla</t>
  </si>
  <si>
    <t>Mtro. José Vasconcelos Calderón</t>
  </si>
  <si>
    <t>Nuevo León</t>
  </si>
  <si>
    <t>Guadalupe Victoria</t>
  </si>
  <si>
    <t>Ciudad Morelos</t>
  </si>
  <si>
    <t>San Felipe</t>
  </si>
  <si>
    <t>Tecate</t>
  </si>
  <si>
    <t>Mtro. Rubén Vizcaíno Valencia</t>
  </si>
  <si>
    <t>Tijuana</t>
  </si>
  <si>
    <t>La Mesa</t>
  </si>
  <si>
    <t>Tijuana Siglo XXI</t>
  </si>
  <si>
    <t>Rosarito</t>
  </si>
  <si>
    <t>Playas de Rosarito</t>
  </si>
  <si>
    <t>Ensenada</t>
  </si>
  <si>
    <t>San Quintín</t>
  </si>
  <si>
    <t>M2</t>
  </si>
  <si>
    <t>Primer Ayuntamiento Playas de Rosarito</t>
  </si>
  <si>
    <t>Nueva Tijuana</t>
  </si>
  <si>
    <t>OFICINAS GENERALES</t>
  </si>
  <si>
    <t>PLANTEL SAN FELIPE</t>
  </si>
  <si>
    <t>PLANTEL SIGLO XXI</t>
  </si>
  <si>
    <t>PLANTEL 1ER AYUNTAMIENTO</t>
  </si>
  <si>
    <t>PLANTEL NUEVA TIJUANA</t>
  </si>
  <si>
    <t>TOTAL:</t>
  </si>
  <si>
    <t>1ER NIVEL</t>
  </si>
  <si>
    <t>2DO NIVEL</t>
  </si>
  <si>
    <t>3ER NIVEL</t>
  </si>
  <si>
    <t>1er Nivel</t>
  </si>
  <si>
    <t>2do Nivel</t>
  </si>
  <si>
    <t>3er Nivel</t>
  </si>
  <si>
    <t>Área P.B.</t>
  </si>
  <si>
    <t>biblioteca</t>
  </si>
  <si>
    <t>cafetería</t>
  </si>
  <si>
    <t>audiovisual</t>
  </si>
  <si>
    <t>sanitarios</t>
  </si>
  <si>
    <t>Camalú</t>
  </si>
  <si>
    <t>Ejido Nuevo León</t>
  </si>
  <si>
    <t>PLANTEL CAMALÚ</t>
  </si>
  <si>
    <t>SUP.  CONSTRUC.</t>
  </si>
  <si>
    <t>Oficinas Coordinación Zona Costa</t>
  </si>
  <si>
    <t>Oficinas Administrativas 2</t>
  </si>
  <si>
    <t>PLANTEL NAYARIT</t>
  </si>
  <si>
    <t>Administrativo</t>
  </si>
  <si>
    <t>Aulas</t>
  </si>
  <si>
    <t>Laboratorios</t>
  </si>
  <si>
    <t>Cubiculos</t>
  </si>
  <si>
    <t>Nayarit</t>
  </si>
  <si>
    <t>Ejido Nayarit</t>
  </si>
  <si>
    <t>Extensión Ensenada Maneadero</t>
  </si>
  <si>
    <t>Profr. Arturo David Velázquez Rivera</t>
  </si>
  <si>
    <t>Estación Coahuila</t>
  </si>
  <si>
    <t>Maneadero</t>
  </si>
  <si>
    <t>Valle de Guadalupe</t>
  </si>
  <si>
    <t>Colonias Nuevas</t>
  </si>
  <si>
    <t>Colonia Francisco Zarco</t>
  </si>
  <si>
    <t>Edificio 'A'</t>
  </si>
  <si>
    <t>Edificio 'B'</t>
  </si>
  <si>
    <t>Edificio 'C'</t>
  </si>
  <si>
    <t>Edificio 'D'</t>
  </si>
  <si>
    <t>Área P.B. :</t>
  </si>
  <si>
    <t>Área P.A. :</t>
  </si>
  <si>
    <t>Aulas y Biblioteca</t>
  </si>
  <si>
    <t>Gimnasio</t>
  </si>
  <si>
    <t>Cafetería</t>
  </si>
  <si>
    <t>Edificio 'I'</t>
  </si>
  <si>
    <t>Edificio 'H'</t>
  </si>
  <si>
    <t>Teatro</t>
  </si>
  <si>
    <t>Edificio 'G'</t>
  </si>
  <si>
    <t>Edificio 'F'</t>
  </si>
  <si>
    <t>Edificio 'E'</t>
  </si>
  <si>
    <t xml:space="preserve">Total Edificios: </t>
  </si>
  <si>
    <t>Área Total:</t>
  </si>
  <si>
    <t>Alberca / Baños</t>
  </si>
  <si>
    <t>Audiovisual</t>
  </si>
  <si>
    <t>Biblioteca</t>
  </si>
  <si>
    <t>CENTRO INTEGRAL MIGUEL HIDALGO</t>
  </si>
  <si>
    <t>Área 2do Niv. :</t>
  </si>
  <si>
    <t>Área 3er Niv. :</t>
  </si>
  <si>
    <t>Depto Obras y Compras</t>
  </si>
  <si>
    <t>Dirección Finanzas</t>
  </si>
  <si>
    <t>Dirección General</t>
  </si>
  <si>
    <t>Talleres</t>
  </si>
  <si>
    <t>Edificio 'Móvil'</t>
  </si>
  <si>
    <t>Baños</t>
  </si>
  <si>
    <t>Cubículos</t>
  </si>
  <si>
    <t>Edificio '1'</t>
  </si>
  <si>
    <t>Edificio '2'</t>
  </si>
  <si>
    <t>Edificio '3'</t>
  </si>
  <si>
    <t>Edificio '4'</t>
  </si>
  <si>
    <t>Edificio '5'</t>
  </si>
  <si>
    <t>Edificio Móvil A</t>
  </si>
  <si>
    <t>Edificio Móvil B</t>
  </si>
  <si>
    <t>Sala Maestros</t>
  </si>
  <si>
    <t>2 aulas</t>
  </si>
  <si>
    <t>Informática - CEI</t>
  </si>
  <si>
    <t>Bodega</t>
  </si>
  <si>
    <t>Edificio Móvil 1</t>
  </si>
  <si>
    <t>Edificio Móvil 2</t>
  </si>
  <si>
    <t>Edificio Móvil</t>
  </si>
  <si>
    <t>Sala maestros</t>
  </si>
  <si>
    <t>administrativo</t>
  </si>
  <si>
    <t>PLANTEL ESTACIÓN COAHUILA</t>
  </si>
  <si>
    <t>Edificio Móvil 3</t>
  </si>
  <si>
    <t>Edificio Móvil 4</t>
  </si>
  <si>
    <t>PLANTEL MTRO. RUBÉN VIZCAÍNO VALENCIA</t>
  </si>
  <si>
    <t>Área P.Baja :</t>
  </si>
  <si>
    <t>3 niveles</t>
  </si>
  <si>
    <t>Edificio 'J'</t>
  </si>
  <si>
    <t>Edificio 'K'</t>
  </si>
  <si>
    <t>Edificio 'L'</t>
  </si>
  <si>
    <t>Cafetería 2 (puesto)</t>
  </si>
  <si>
    <t>cemsad</t>
  </si>
  <si>
    <t>Salón música</t>
  </si>
  <si>
    <t>idiomas</t>
  </si>
  <si>
    <t>8 aulas</t>
  </si>
  <si>
    <t>PLANTEL PROFESOR ARTURO DAVID VELÁZQUEZ RIVERA</t>
  </si>
  <si>
    <t>Lic. Héctor Terán Terán</t>
  </si>
  <si>
    <t>CEMSAD Real del Castillo</t>
  </si>
  <si>
    <t>Ejido Real Del Castillo</t>
  </si>
  <si>
    <t>CEMSAD Valle de la Trinidad</t>
  </si>
  <si>
    <t>Colonia Lázaro Cárdenas</t>
  </si>
  <si>
    <t>Extensión Tijuana Siglo XXI</t>
  </si>
  <si>
    <t>PLANTEL: EXTENSIÓN SIGLO XXI (Cañon K)</t>
  </si>
  <si>
    <t>CEMSAD REAL DEL CASTILLO</t>
  </si>
  <si>
    <t>ESTRUCTURA LIGERA</t>
  </si>
  <si>
    <t>TRAILA MOVIL</t>
  </si>
  <si>
    <t>ESTRUCTURA U-1C</t>
  </si>
  <si>
    <t>CEMSAD VALLE DE LA TRINIDAD</t>
  </si>
  <si>
    <t>Laboratorio Informatica</t>
  </si>
  <si>
    <t>Danza y Musica</t>
  </si>
  <si>
    <t>Oficina Cemsad Trab #3</t>
  </si>
  <si>
    <t>Aulas-Dirección</t>
  </si>
  <si>
    <t>Aulas-Sanitarios</t>
  </si>
  <si>
    <t>Aula (traila movil)</t>
  </si>
  <si>
    <t>Oficina SINDICATO Profesores (traila movil)</t>
  </si>
  <si>
    <t>PLANTEL: TIJUANA</t>
  </si>
  <si>
    <t>Dirección (traila movil)</t>
  </si>
  <si>
    <t>Lab. Informatica (traila movil)</t>
  </si>
  <si>
    <t>Aula (traila movil doble)</t>
  </si>
  <si>
    <t>Sanitarios (traila movil)</t>
  </si>
  <si>
    <t>Extensión Rubén Vizcaíno Valencia (camino verde)</t>
  </si>
  <si>
    <t>PLANTEL: EXTENSIÓN MAESTRO RUBÉN VIZCAÍNO VALENCIA (Camino verde)</t>
  </si>
  <si>
    <t>Aulas-Dirección (Edificio de Madera)</t>
  </si>
  <si>
    <t>Aulas-Sanitarios (Edificio de Madera)</t>
  </si>
  <si>
    <t>Cafeteria</t>
  </si>
  <si>
    <t>Aula-Dirección</t>
  </si>
  <si>
    <t>Dirección</t>
  </si>
  <si>
    <t>EDIFICIO "L"</t>
  </si>
  <si>
    <t>Sanitarios</t>
  </si>
  <si>
    <t>EDIFICIO "M"</t>
  </si>
  <si>
    <t>MODULO SANITARIOS</t>
  </si>
  <si>
    <t>Traila movil</t>
  </si>
  <si>
    <t>Laboratorio Sanitarios (traila movil)</t>
  </si>
  <si>
    <t>Aulas (traila movil)</t>
  </si>
  <si>
    <t>Biblioteca (traila movil)</t>
  </si>
  <si>
    <t>El Florido</t>
  </si>
  <si>
    <t>PLANTEL EL FLORIDO</t>
  </si>
  <si>
    <t>Aula (Traila Movil)</t>
  </si>
  <si>
    <t>Dirección (Traila Movil)</t>
  </si>
  <si>
    <t>Extensión Primer Ayuntamiento Playas de Rosarito</t>
  </si>
  <si>
    <t>PLANTEL: EXTENSIÓN PRIMER AYUNTAMIENTO PLAYAS DE ROSARITO</t>
  </si>
  <si>
    <t>Biblioteca (Traila Movil)</t>
  </si>
  <si>
    <t>Sala Profesores (Traila Movil)</t>
  </si>
  <si>
    <t>PLANTEL: ALONSO LUJAMBIO IRAZABAL</t>
  </si>
  <si>
    <t>CEMSAD San Vicente</t>
  </si>
  <si>
    <t>San Felipe (Casa Habitación)</t>
  </si>
  <si>
    <t>Mtro. Alonso Lujambio Irazabal</t>
  </si>
  <si>
    <t>Paraescolares</t>
  </si>
  <si>
    <t>4 Aulas 2017</t>
  </si>
  <si>
    <t>Módulo de Baños</t>
  </si>
  <si>
    <t>Edificio '6'</t>
  </si>
  <si>
    <t>2 Aulas</t>
  </si>
  <si>
    <t>2 aulas didácticas</t>
  </si>
  <si>
    <t>Edificio Móvil 5</t>
  </si>
  <si>
    <t>3.19m x 5e-ejes</t>
  </si>
  <si>
    <t>m</t>
  </si>
  <si>
    <t>24x60pies</t>
  </si>
  <si>
    <t>7.32x18.29m</t>
  </si>
  <si>
    <t>m2</t>
  </si>
  <si>
    <t>15.95m x 10.20m</t>
  </si>
  <si>
    <t>falta edif tutorias</t>
  </si>
  <si>
    <t>Domicilio conocido, San Vicente.</t>
  </si>
  <si>
    <t>San Vicente</t>
  </si>
  <si>
    <t>edificio en construccion y un aula movil del florido</t>
  </si>
  <si>
    <t>modulo gradas</t>
  </si>
  <si>
    <t>falta 102.48m2 de las gradas-almacen</t>
  </si>
  <si>
    <t>edificios nuevos faltan</t>
  </si>
  <si>
    <t>cuarto de bombas y tanque vs incendios</t>
  </si>
  <si>
    <t>23.30x7.60m</t>
  </si>
  <si>
    <t>10.5 x 12m</t>
  </si>
  <si>
    <t>cisterna riego y baños</t>
  </si>
  <si>
    <t>13.5 x 9.70m</t>
  </si>
  <si>
    <r>
      <t>Bulevar Anáhuac No.936, Colonia Anáhuac,</t>
    </r>
    <r>
      <rPr>
        <b/>
        <sz val="8"/>
        <rFont val="Arial"/>
        <family val="2"/>
      </rPr>
      <t xml:space="preserve"> C.P. 21000</t>
    </r>
  </si>
  <si>
    <r>
      <t xml:space="preserve">Calle Heróico Colegio Militar, Fraccionamiento Martha Welch, </t>
    </r>
    <r>
      <rPr>
        <b/>
        <sz val="8"/>
        <rFont val="Arial"/>
        <family val="2"/>
      </rPr>
      <t>C.P. 21130</t>
    </r>
  </si>
  <si>
    <r>
      <t xml:space="preserve">Avenida Ignacio Zaragoza No.2045, Colonia Nueva, </t>
    </r>
    <r>
      <rPr>
        <b/>
        <sz val="8"/>
        <rFont val="Arial"/>
        <family val="2"/>
      </rPr>
      <t>C.P. 21100</t>
    </r>
  </si>
  <si>
    <r>
      <t xml:space="preserve">Avenida 52 y Calle Libertador, Fraccionamiento Popular Hidalgo, </t>
    </r>
    <r>
      <rPr>
        <b/>
        <sz val="8"/>
        <rFont val="Arial"/>
        <family val="2"/>
      </rPr>
      <t>C.P. 21839</t>
    </r>
  </si>
  <si>
    <r>
      <t xml:space="preserve">Bulevar de Los Presidentes y Calzada Villa del Sol, </t>
    </r>
    <r>
      <rPr>
        <b/>
        <sz val="8"/>
        <rFont val="Arial"/>
        <family val="2"/>
      </rPr>
      <t>C.P. 21356</t>
    </r>
  </si>
  <si>
    <r>
      <t xml:space="preserve">Km.1 Carretera a Islas Agrarias, Colonia Plutarco Elías Calles, </t>
    </r>
    <r>
      <rPr>
        <b/>
        <sz val="8"/>
        <rFont val="Arial"/>
        <family val="2"/>
      </rPr>
      <t>C.P. 21376</t>
    </r>
  </si>
  <si>
    <r>
      <t xml:space="preserve">Domocilio conocido, Bulevar Delta, </t>
    </r>
    <r>
      <rPr>
        <b/>
        <sz val="8"/>
        <rFont val="Arial"/>
        <family val="2"/>
      </rPr>
      <t>C.P. 21705</t>
    </r>
  </si>
  <si>
    <r>
      <t xml:space="preserve">Calle 18 y Avenida Insurgentes, </t>
    </r>
    <r>
      <rPr>
        <b/>
        <sz val="8"/>
        <rFont val="Arial"/>
        <family val="2"/>
      </rPr>
      <t>C.P. 21720</t>
    </r>
  </si>
  <si>
    <r>
      <t>Domicilio conocido, Calzada Lázaro Cárdenas s/n,</t>
    </r>
    <r>
      <rPr>
        <b/>
        <sz val="8"/>
        <rFont val="Arial"/>
        <family val="2"/>
      </rPr>
      <t xml:space="preserve"> C.P. 21960</t>
    </r>
  </si>
  <si>
    <r>
      <t xml:space="preserve">Avenida 16 de Septiembre y Calle Niños Héroes, </t>
    </r>
    <r>
      <rPr>
        <b/>
        <sz val="8"/>
        <rFont val="Arial"/>
        <family val="2"/>
      </rPr>
      <t>C.P. 21700</t>
    </r>
  </si>
  <si>
    <r>
      <t xml:space="preserve">Avenida Durango y Calle Octava, </t>
    </r>
    <r>
      <rPr>
        <b/>
        <sz val="8"/>
        <rFont val="Arial"/>
        <family val="2"/>
      </rPr>
      <t>C.P. 21803</t>
    </r>
  </si>
  <si>
    <r>
      <t xml:space="preserve">Calle de Los Pinos No.601, </t>
    </r>
    <r>
      <rPr>
        <b/>
        <sz val="8"/>
        <rFont val="Arial"/>
        <family val="2"/>
      </rPr>
      <t>C.P. 21850</t>
    </r>
  </si>
  <si>
    <r>
      <t xml:space="preserve">Avenida Mar Bermejo Sur s/n, Fraccionamiento Mar de Cortez, </t>
    </r>
    <r>
      <rPr>
        <b/>
        <sz val="8"/>
        <rFont val="Arial"/>
        <family val="2"/>
      </rPr>
      <t>C.P. 21850</t>
    </r>
  </si>
  <si>
    <r>
      <t xml:space="preserve">Calle Venustiano Carranza No.10, Zona Centro, </t>
    </r>
    <r>
      <rPr>
        <b/>
        <sz val="8"/>
        <rFont val="Arial"/>
        <family val="2"/>
      </rPr>
      <t>C.P. 21400</t>
    </r>
  </si>
  <si>
    <r>
      <t xml:space="preserve">Vía Rápida Poniente No.1125, Zona Río Tijuana, </t>
    </r>
    <r>
      <rPr>
        <b/>
        <sz val="8"/>
        <rFont val="Arial"/>
        <family val="2"/>
      </rPr>
      <t>C.P. 22400</t>
    </r>
  </si>
  <si>
    <r>
      <t xml:space="preserve">Avenida Crisantemos, Fraccionamiento Jardínes de La Mesa, </t>
    </r>
    <r>
      <rPr>
        <b/>
        <sz val="8"/>
        <rFont val="Arial"/>
        <family val="2"/>
      </rPr>
      <t>C.P. 22680</t>
    </r>
  </si>
  <si>
    <r>
      <t xml:space="preserve">Avenida Agua Azul No.6811, Fraccionamiento Loma Bonita, Delegación San Antonio de Los Buenos, </t>
    </r>
    <r>
      <rPr>
        <b/>
        <sz val="8"/>
        <rFont val="Arial"/>
        <family val="2"/>
      </rPr>
      <t>C.P. 22604</t>
    </r>
  </si>
  <si>
    <r>
      <t xml:space="preserve">Prolongación Cañón K No. 2592, Colonia Patrimonial Benito Juárez, </t>
    </r>
    <r>
      <rPr>
        <b/>
        <sz val="8"/>
        <rFont val="Arial"/>
        <family val="2"/>
      </rPr>
      <t>C.P. 22614</t>
    </r>
  </si>
  <si>
    <r>
      <t xml:space="preserve">Paseo del Río y Calle Valles, Tercera Etapa Rio Tijuana, </t>
    </r>
    <r>
      <rPr>
        <b/>
        <sz val="8"/>
        <rFont val="Arial"/>
        <family val="2"/>
      </rPr>
      <t>C.P. 22150</t>
    </r>
  </si>
  <si>
    <r>
      <t xml:space="preserve">Av. Popocatepetl s/n, Colonia Camino Verde, Tijuana B.C., </t>
    </r>
    <r>
      <rPr>
        <b/>
        <sz val="8"/>
        <rFont val="Arial"/>
        <family val="2"/>
      </rPr>
      <t>C.P. 22190</t>
    </r>
  </si>
  <si>
    <r>
      <t>Bulevar Las Fuentes y Calle del Roble (Lote 1, Manzana 555) s/n, Fracc. Hacienda Santa María, Delegación La Presa,</t>
    </r>
    <r>
      <rPr>
        <b/>
        <sz val="8"/>
        <rFont val="Arial"/>
        <family val="2"/>
      </rPr>
      <t xml:space="preserve"> C.P. 22245</t>
    </r>
  </si>
  <si>
    <r>
      <t xml:space="preserve">Calle Cidro esquina con Fresno (Secundaria No.21), Urbi Quinta del Cedro, 2da. Sección, Tijuana, B.C., </t>
    </r>
    <r>
      <rPr>
        <b/>
        <sz val="8"/>
        <rFont val="Arial"/>
        <family val="2"/>
      </rPr>
      <t>C.P. 22564</t>
    </r>
  </si>
  <si>
    <r>
      <t xml:space="preserve">Vía Rápida Oriente, Tercera Etapa Río Tijuana, </t>
    </r>
    <r>
      <rPr>
        <b/>
        <sz val="8"/>
        <rFont val="Arial"/>
        <family val="2"/>
      </rPr>
      <t>C.P. 22226</t>
    </r>
  </si>
  <si>
    <r>
      <t xml:space="preserve">Checoslovaquia y Continente Americano, Fraccionamiento Martha Welch, </t>
    </r>
    <r>
      <rPr>
        <b/>
        <sz val="8"/>
        <rFont val="Arial"/>
        <family val="2"/>
      </rPr>
      <t>C.P. 21179</t>
    </r>
  </si>
  <si>
    <r>
      <t xml:space="preserve">Juan Jacobo Rousseau y Pestalozzi, Colonia Magisterial, </t>
    </r>
    <r>
      <rPr>
        <b/>
        <sz val="8"/>
        <rFont val="Arial"/>
        <family val="2"/>
      </rPr>
      <t>C.P. 22710</t>
    </r>
  </si>
  <si>
    <r>
      <t xml:space="preserve">Calle Plan de San Luis y Avenida Emiliano Zapata, Colonia Ampliación Reforma, </t>
    </r>
    <r>
      <rPr>
        <b/>
        <sz val="8"/>
        <rFont val="Arial"/>
        <family val="2"/>
      </rPr>
      <t>C.P. 22710</t>
    </r>
  </si>
  <si>
    <r>
      <t xml:space="preserve">Avenida Adolfo López Mateos No.1838, Zona Centro, </t>
    </r>
    <r>
      <rPr>
        <b/>
        <sz val="8"/>
        <rFont val="Arial"/>
        <family val="2"/>
      </rPr>
      <t>C.P. 22800</t>
    </r>
  </si>
  <si>
    <r>
      <t xml:space="preserve">Domicilio conocido, Rancho Las Escobas, </t>
    </r>
    <r>
      <rPr>
        <b/>
        <sz val="8"/>
        <rFont val="Arial"/>
        <family val="2"/>
      </rPr>
      <t>C.P. 22930</t>
    </r>
  </si>
  <si>
    <r>
      <t xml:space="preserve">Calle Tercera, entre Rubí y Costa Brava, Fraccionamiento Residencial Los Pinos, </t>
    </r>
    <r>
      <rPr>
        <b/>
        <sz val="8"/>
        <rFont val="Arial"/>
        <family val="2"/>
      </rPr>
      <t>C.P. 22793</t>
    </r>
  </si>
  <si>
    <r>
      <t xml:space="preserve">Prolongación Avenida Ruiz, Fraccionamiento Los Encinos, </t>
    </r>
    <r>
      <rPr>
        <b/>
        <sz val="8"/>
        <rFont val="Arial"/>
        <family val="2"/>
      </rPr>
      <t>C.P. 22819</t>
    </r>
  </si>
  <si>
    <r>
      <t xml:space="preserve">Avenida Emiliano Zapata s/n, entre Calle Primera y Segunda, Camalú, </t>
    </r>
    <r>
      <rPr>
        <b/>
        <sz val="8"/>
        <rFont val="Arial"/>
        <family val="2"/>
      </rPr>
      <t>C.P. 22910</t>
    </r>
  </si>
  <si>
    <r>
      <t xml:space="preserve">Domicilio conocido, Escuela Secundaria General No. 4, </t>
    </r>
    <r>
      <rPr>
        <b/>
        <sz val="8"/>
        <rFont val="Arial"/>
        <family val="2"/>
      </rPr>
      <t>C.P. 22750</t>
    </r>
  </si>
  <si>
    <r>
      <t xml:space="preserve">Calle Geranio s/n, Col. El Florido, 1ra. Sección Delegación La Presa, Tijuana, B.C., </t>
    </r>
    <r>
      <rPr>
        <b/>
        <sz val="8"/>
        <rFont val="Arial"/>
        <family val="2"/>
      </rPr>
      <t>C.P. 22237</t>
    </r>
  </si>
  <si>
    <r>
      <t xml:space="preserve">Calle Cuitláhuac s/n, Colonia Cuauhtémoc, Tecate, B.C., </t>
    </r>
    <r>
      <rPr>
        <b/>
        <sz val="8"/>
        <rFont val="Arial"/>
        <family val="2"/>
      </rPr>
      <t>C.P. 21470</t>
    </r>
  </si>
  <si>
    <r>
      <t xml:space="preserve">Calle Arrollo de León y Camino Vecinal s/n, (antes Escuela Primaria Rural "Eligio Esquivel Méndez"), </t>
    </r>
    <r>
      <rPr>
        <b/>
        <sz val="8"/>
        <rFont val="Arial"/>
        <family val="2"/>
      </rPr>
      <t>C.P. 22917</t>
    </r>
  </si>
  <si>
    <r>
      <t xml:space="preserve">Calle Prolongación Lázaro Cárdenas, Parcela 67, </t>
    </r>
    <r>
      <rPr>
        <b/>
        <sz val="8"/>
        <rFont val="Arial"/>
        <family val="2"/>
      </rPr>
      <t>C.P. 22770</t>
    </r>
  </si>
  <si>
    <t xml:space="preserve">
“ADQUISICIÓN DE PÓLIZAS DE SEGUROS 2018 PARA EL COLEGIO DE BACHILLERES DEL ESTADO DE BAJA CALIFORNIA"
ANEXO 10C: RELACIÓN DE INMUEBLES PROPIOS DEL COLEGIO DE BACHILLERES DEL ESTADO DE 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</si>
</sst>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7">
    <font>
      <sz val="10"/>
      <name val="Arial"/>
    </font>
    <font>
      <sz val="10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7"/>
      <name val="Arial"/>
      <family val="2"/>
    </font>
    <font>
      <b/>
      <sz val="8"/>
      <name val="Times New Roman"/>
      <family val="1"/>
    </font>
    <font>
      <sz val="8"/>
      <name val="SansSerif"/>
      <charset val="2"/>
    </font>
    <font>
      <sz val="8"/>
      <name val="Arial"/>
      <family val="2"/>
    </font>
    <font>
      <b/>
      <sz val="14"/>
      <name val="Arial"/>
      <family val="2"/>
    </font>
    <font>
      <b/>
      <sz val="11"/>
      <color theme="0"/>
      <name val="Calibri"/>
      <family val="2"/>
      <scheme val="minor"/>
    </font>
    <font>
      <sz val="8"/>
      <color theme="3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</fills>
  <borders count="1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thin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/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6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1" xfId="0" applyFont="1" applyBorder="1"/>
    <xf numFmtId="4" fontId="6" fillId="0" borderId="1" xfId="0" applyNumberFormat="1" applyFont="1" applyBorder="1"/>
    <xf numFmtId="0" fontId="5" fillId="0" borderId="1" xfId="0" applyFont="1" applyBorder="1" applyAlignment="1">
      <alignment horizontal="right"/>
    </xf>
    <xf numFmtId="4" fontId="5" fillId="0" borderId="1" xfId="0" applyNumberFormat="1" applyFont="1" applyBorder="1"/>
    <xf numFmtId="164" fontId="5" fillId="0" borderId="1" xfId="1" applyFont="1" applyBorder="1"/>
    <xf numFmtId="39" fontId="5" fillId="0" borderId="1" xfId="1" applyNumberFormat="1" applyFont="1" applyBorder="1"/>
    <xf numFmtId="0" fontId="5" fillId="0" borderId="0" xfId="0" applyFont="1" applyBorder="1" applyAlignment="1">
      <alignment horizontal="right"/>
    </xf>
    <xf numFmtId="4" fontId="5" fillId="0" borderId="0" xfId="0" applyNumberFormat="1" applyFont="1" applyBorder="1"/>
    <xf numFmtId="164" fontId="5" fillId="0" borderId="0" xfId="1" applyFont="1" applyBorder="1"/>
    <xf numFmtId="39" fontId="5" fillId="0" borderId="0" xfId="1" applyNumberFormat="1" applyFont="1" applyBorder="1"/>
    <xf numFmtId="0" fontId="7" fillId="0" borderId="1" xfId="0" applyFont="1" applyBorder="1"/>
    <xf numFmtId="4" fontId="5" fillId="0" borderId="1" xfId="0" applyNumberFormat="1" applyFont="1" applyFill="1" applyBorder="1"/>
    <xf numFmtId="0" fontId="7" fillId="0" borderId="0" xfId="0" applyFont="1" applyBorder="1"/>
    <xf numFmtId="0" fontId="6" fillId="0" borderId="1" xfId="0" applyFont="1" applyBorder="1" applyAlignment="1">
      <alignment horizontal="right"/>
    </xf>
    <xf numFmtId="0" fontId="8" fillId="0" borderId="0" xfId="0" applyFont="1"/>
    <xf numFmtId="0" fontId="9" fillId="0" borderId="0" xfId="0" applyFont="1" applyAlignment="1">
      <alignment horizontal="right"/>
    </xf>
    <xf numFmtId="0" fontId="10" fillId="0" borderId="0" xfId="0" applyFont="1"/>
    <xf numFmtId="0" fontId="6" fillId="0" borderId="0" xfId="0" applyFont="1" applyBorder="1"/>
    <xf numFmtId="0" fontId="0" fillId="0" borderId="0" xfId="0" applyBorder="1"/>
    <xf numFmtId="0" fontId="5" fillId="0" borderId="0" xfId="0" applyFont="1" applyBorder="1"/>
    <xf numFmtId="164" fontId="5" fillId="0" borderId="0" xfId="1" applyFont="1" applyBorder="1" applyAlignment="1">
      <alignment horizontal="right"/>
    </xf>
    <xf numFmtId="0" fontId="4" fillId="0" borderId="0" xfId="0" applyFont="1" applyBorder="1"/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3" fontId="4" fillId="0" borderId="3" xfId="1" applyNumberFormat="1" applyFont="1" applyBorder="1" applyAlignment="1">
      <alignment horizontal="center" vertical="top" wrapText="1"/>
    </xf>
    <xf numFmtId="3" fontId="4" fillId="0" borderId="4" xfId="1" applyNumberFormat="1" applyFont="1" applyBorder="1" applyAlignment="1">
      <alignment horizontal="center" vertical="top" wrapText="1"/>
    </xf>
    <xf numFmtId="0" fontId="4" fillId="0" borderId="5" xfId="0" applyFont="1" applyBorder="1" applyAlignment="1">
      <alignment vertical="top" wrapText="1"/>
    </xf>
    <xf numFmtId="0" fontId="4" fillId="0" borderId="5" xfId="0" applyFont="1" applyBorder="1" applyAlignment="1">
      <alignment horizontal="center" vertical="top" wrapText="1"/>
    </xf>
    <xf numFmtId="1" fontId="4" fillId="0" borderId="5" xfId="0" applyNumberFormat="1" applyFont="1" applyBorder="1" applyAlignment="1">
      <alignment horizontal="center" vertical="top" wrapText="1"/>
    </xf>
    <xf numFmtId="0" fontId="4" fillId="0" borderId="6" xfId="0" applyFont="1" applyBorder="1" applyAlignment="1">
      <alignment horizontal="right"/>
    </xf>
    <xf numFmtId="0" fontId="0" fillId="0" borderId="0" xfId="0" applyAlignment="1">
      <alignment horizontal="left"/>
    </xf>
    <xf numFmtId="0" fontId="9" fillId="0" borderId="0" xfId="0" applyFont="1" applyAlignment="1">
      <alignment horizontal="left"/>
    </xf>
    <xf numFmtId="1" fontId="9" fillId="0" borderId="0" xfId="0" applyNumberFormat="1" applyFont="1" applyAlignment="1">
      <alignment horizontal="left"/>
    </xf>
    <xf numFmtId="0" fontId="5" fillId="0" borderId="1" xfId="0" applyFont="1" applyFill="1" applyBorder="1"/>
    <xf numFmtId="1" fontId="4" fillId="0" borderId="2" xfId="0" applyNumberFormat="1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 wrapText="1"/>
    </xf>
    <xf numFmtId="3" fontId="4" fillId="0" borderId="2" xfId="0" applyNumberFormat="1" applyFont="1" applyBorder="1" applyAlignment="1">
      <alignment horizontal="center" vertical="top" wrapText="1"/>
    </xf>
    <xf numFmtId="0" fontId="4" fillId="0" borderId="8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top" wrapText="1"/>
    </xf>
    <xf numFmtId="3" fontId="4" fillId="0" borderId="9" xfId="1" applyNumberFormat="1" applyFont="1" applyBorder="1" applyAlignment="1">
      <alignment horizontal="center" vertical="top" wrapText="1"/>
    </xf>
    <xf numFmtId="3" fontId="4" fillId="0" borderId="10" xfId="1" applyNumberFormat="1" applyFont="1" applyBorder="1" applyAlignment="1">
      <alignment horizontal="center" vertical="top" wrapText="1"/>
    </xf>
    <xf numFmtId="4" fontId="4" fillId="0" borderId="11" xfId="1" applyNumberFormat="1" applyFont="1" applyBorder="1" applyAlignment="1">
      <alignment horizontal="right" vertical="top" wrapText="1"/>
    </xf>
    <xf numFmtId="4" fontId="4" fillId="0" borderId="12" xfId="1" applyNumberFormat="1" applyFont="1" applyBorder="1" applyAlignment="1">
      <alignment horizontal="right" vertical="top" wrapText="1"/>
    </xf>
    <xf numFmtId="0" fontId="12" fillId="0" borderId="0" xfId="0" applyFont="1" applyAlignment="1">
      <alignment horizontal="justify"/>
    </xf>
    <xf numFmtId="0" fontId="12" fillId="0" borderId="0" xfId="0" applyFont="1"/>
    <xf numFmtId="0" fontId="11" fillId="0" borderId="13" xfId="0" applyFont="1" applyBorder="1" applyAlignment="1">
      <alignment horizontal="justify" vertical="center" wrapText="1"/>
    </xf>
    <xf numFmtId="0" fontId="11" fillId="0" borderId="14" xfId="0" applyFont="1" applyBorder="1" applyAlignment="1">
      <alignment horizontal="justify" vertical="center" wrapText="1"/>
    </xf>
    <xf numFmtId="0" fontId="11" fillId="0" borderId="1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39" fontId="6" fillId="0" borderId="1" xfId="1" applyNumberFormat="1" applyFont="1" applyBorder="1" applyAlignment="1">
      <alignment horizontal="right"/>
    </xf>
    <xf numFmtId="39" fontId="5" fillId="0" borderId="16" xfId="1" applyNumberFormat="1" applyFont="1" applyBorder="1"/>
    <xf numFmtId="39" fontId="5" fillId="0" borderId="17" xfId="1" applyNumberFormat="1" applyFont="1" applyBorder="1"/>
    <xf numFmtId="39" fontId="6" fillId="0" borderId="0" xfId="1" applyNumberFormat="1" applyFont="1" applyBorder="1" applyAlignment="1">
      <alignment horizontal="right"/>
    </xf>
    <xf numFmtId="0" fontId="14" fillId="0" borderId="0" xfId="0" applyFont="1" applyAlignment="1"/>
    <xf numFmtId="0" fontId="10" fillId="0" borderId="0" xfId="0" applyFont="1" applyAlignment="1">
      <alignment horizontal="left" wrapText="1"/>
    </xf>
    <xf numFmtId="0" fontId="3" fillId="0" borderId="0" xfId="0" applyFont="1" applyAlignment="1"/>
    <xf numFmtId="39" fontId="6" fillId="0" borderId="16" xfId="1" applyNumberFormat="1" applyFont="1" applyBorder="1" applyAlignment="1">
      <alignment horizontal="right"/>
    </xf>
    <xf numFmtId="0" fontId="2" fillId="0" borderId="0" xfId="0" applyFont="1" applyAlignment="1"/>
    <xf numFmtId="4" fontId="6" fillId="0" borderId="1" xfId="0" applyNumberFormat="1" applyFont="1" applyBorder="1" applyAlignment="1">
      <alignment horizontal="right"/>
    </xf>
    <xf numFmtId="164" fontId="6" fillId="0" borderId="0" xfId="1" applyFont="1" applyBorder="1" applyAlignment="1">
      <alignment horizontal="right"/>
    </xf>
    <xf numFmtId="0" fontId="4" fillId="0" borderId="2" xfId="0" applyFont="1" applyFill="1" applyBorder="1" applyAlignment="1">
      <alignment vertical="top" wrapText="1"/>
    </xf>
    <xf numFmtId="0" fontId="4" fillId="0" borderId="5" xfId="0" applyFont="1" applyFill="1" applyBorder="1" applyAlignment="1">
      <alignment vertical="top" wrapText="1"/>
    </xf>
    <xf numFmtId="0" fontId="4" fillId="0" borderId="5" xfId="0" applyFont="1" applyFill="1" applyBorder="1" applyAlignment="1">
      <alignment horizontal="left" vertical="top" wrapText="1"/>
    </xf>
    <xf numFmtId="0" fontId="4" fillId="0" borderId="2" xfId="0" applyFont="1" applyFill="1" applyBorder="1" applyAlignment="1">
      <alignment horizontal="center" vertical="top" wrapText="1"/>
    </xf>
    <xf numFmtId="4" fontId="4" fillId="0" borderId="12" xfId="1" applyNumberFormat="1" applyFont="1" applyFill="1" applyBorder="1" applyAlignment="1">
      <alignment horizontal="right" vertical="top" wrapText="1"/>
    </xf>
    <xf numFmtId="3" fontId="4" fillId="0" borderId="10" xfId="1" applyNumberFormat="1" applyFont="1" applyFill="1" applyBorder="1" applyAlignment="1">
      <alignment horizontal="center" vertical="top" wrapText="1"/>
    </xf>
    <xf numFmtId="3" fontId="4" fillId="0" borderId="2" xfId="0" applyNumberFormat="1" applyFont="1" applyFill="1" applyBorder="1" applyAlignment="1">
      <alignment horizontal="center" vertical="top" wrapText="1"/>
    </xf>
    <xf numFmtId="3" fontId="4" fillId="0" borderId="3" xfId="1" applyNumberFormat="1" applyFont="1" applyFill="1" applyBorder="1" applyAlignment="1">
      <alignment horizontal="center" vertical="top" wrapText="1"/>
    </xf>
    <xf numFmtId="0" fontId="4" fillId="0" borderId="5" xfId="0" applyFont="1" applyFill="1" applyBorder="1" applyAlignment="1">
      <alignment horizontal="center" vertical="top" wrapText="1"/>
    </xf>
    <xf numFmtId="1" fontId="4" fillId="0" borderId="5" xfId="0" applyNumberFormat="1" applyFont="1" applyFill="1" applyBorder="1" applyAlignment="1">
      <alignment horizontal="center" vertical="top" wrapText="1"/>
    </xf>
    <xf numFmtId="1" fontId="4" fillId="0" borderId="2" xfId="0" applyNumberFormat="1" applyFont="1" applyFill="1" applyBorder="1" applyAlignment="1">
      <alignment horizontal="center" vertical="top" wrapText="1"/>
    </xf>
    <xf numFmtId="0" fontId="1" fillId="0" borderId="0" xfId="0" applyFont="1"/>
    <xf numFmtId="0" fontId="4" fillId="0" borderId="10" xfId="0" applyFont="1" applyFill="1" applyBorder="1" applyAlignment="1">
      <alignment horizontal="left" vertical="top" wrapText="1"/>
    </xf>
    <xf numFmtId="0" fontId="0" fillId="0" borderId="0" xfId="0" applyFill="1"/>
    <xf numFmtId="0" fontId="6" fillId="0" borderId="1" xfId="0" applyFont="1" applyFill="1" applyBorder="1"/>
    <xf numFmtId="0" fontId="5" fillId="0" borderId="1" xfId="0" applyFont="1" applyFill="1" applyBorder="1" applyAlignment="1">
      <alignment horizontal="right"/>
    </xf>
    <xf numFmtId="164" fontId="5" fillId="0" borderId="1" xfId="1" applyFont="1" applyFill="1" applyBorder="1"/>
    <xf numFmtId="0" fontId="10" fillId="0" borderId="0" xfId="0" applyFont="1" applyFill="1"/>
    <xf numFmtId="0" fontId="5" fillId="0" borderId="0" xfId="0" applyFont="1" applyFill="1" applyBorder="1" applyAlignment="1">
      <alignment horizontal="right"/>
    </xf>
    <xf numFmtId="4" fontId="5" fillId="0" borderId="0" xfId="0" applyNumberFormat="1" applyFont="1" applyFill="1" applyBorder="1"/>
    <xf numFmtId="164" fontId="5" fillId="0" borderId="0" xfId="1" applyFont="1" applyFill="1" applyBorder="1"/>
    <xf numFmtId="0" fontId="4" fillId="0" borderId="2" xfId="0" applyFont="1" applyFill="1" applyBorder="1" applyAlignment="1">
      <alignment vertical="top"/>
    </xf>
    <xf numFmtId="4" fontId="16" fillId="0" borderId="12" xfId="1" applyNumberFormat="1" applyFont="1" applyFill="1" applyBorder="1" applyAlignment="1">
      <alignment horizontal="right" vertical="top" wrapText="1"/>
    </xf>
    <xf numFmtId="0" fontId="4" fillId="0" borderId="5" xfId="0" applyFont="1" applyFill="1" applyBorder="1" applyAlignment="1">
      <alignment horizontal="justify" vertical="top" wrapText="1"/>
    </xf>
    <xf numFmtId="0" fontId="8" fillId="0" borderId="0" xfId="0" applyFont="1" applyFill="1"/>
    <xf numFmtId="1" fontId="16" fillId="0" borderId="2" xfId="0" applyNumberFormat="1" applyFont="1" applyFill="1" applyBorder="1" applyAlignment="1">
      <alignment horizontal="center" vertical="top" wrapText="1"/>
    </xf>
    <xf numFmtId="1" fontId="16" fillId="0" borderId="5" xfId="0" applyNumberFormat="1" applyFont="1" applyFill="1" applyBorder="1" applyAlignment="1">
      <alignment horizontal="center" vertical="top" wrapText="1"/>
    </xf>
    <xf numFmtId="0" fontId="15" fillId="2" borderId="0" xfId="0" applyFont="1" applyFill="1" applyAlignment="1">
      <alignment horizont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0"/>
  <sheetViews>
    <sheetView tabSelected="1" zoomScaleNormal="100" workbookViewId="0">
      <pane ySplit="2" topLeftCell="A3" activePane="bottomLeft" state="frozen"/>
      <selection pane="bottomLeft" activeCell="P14" sqref="P14"/>
    </sheetView>
  </sheetViews>
  <sheetFormatPr baseColWidth="10" defaultColWidth="11.42578125" defaultRowHeight="12.75"/>
  <cols>
    <col min="1" max="2" width="30.7109375" customWidth="1"/>
    <col min="5" max="5" width="3.7109375" customWidth="1"/>
    <col min="7" max="7" width="9.85546875" customWidth="1"/>
    <col min="8" max="8" width="3.7109375" customWidth="1"/>
  </cols>
  <sheetData>
    <row r="1" spans="1:10" ht="46.5" customHeight="1">
      <c r="A1" s="91" t="s">
        <v>266</v>
      </c>
      <c r="B1" s="91"/>
      <c r="C1" s="91"/>
      <c r="D1" s="91"/>
      <c r="E1" s="91"/>
      <c r="F1" s="91"/>
      <c r="G1" s="91"/>
      <c r="H1" s="91"/>
      <c r="I1" s="91"/>
    </row>
    <row r="2" spans="1:10" ht="21">
      <c r="A2" s="48" t="s">
        <v>29</v>
      </c>
      <c r="B2" s="49" t="s">
        <v>30</v>
      </c>
      <c r="C2" s="50" t="s">
        <v>31</v>
      </c>
      <c r="D2" s="92" t="s">
        <v>32</v>
      </c>
      <c r="E2" s="93"/>
      <c r="F2" s="50" t="s">
        <v>33</v>
      </c>
      <c r="G2" s="92" t="s">
        <v>76</v>
      </c>
      <c r="H2" s="93"/>
      <c r="I2" s="50" t="s">
        <v>34</v>
      </c>
    </row>
    <row r="3" spans="1:10" s="17" customFormat="1" ht="22.5">
      <c r="A3" s="40" t="s">
        <v>35</v>
      </c>
      <c r="B3" s="52" t="s">
        <v>230</v>
      </c>
      <c r="C3" s="41" t="s">
        <v>36</v>
      </c>
      <c r="D3" s="45">
        <v>13706</v>
      </c>
      <c r="E3" s="27" t="s">
        <v>53</v>
      </c>
      <c r="F3" s="41">
        <f>'ofi gral'!C20</f>
        <v>5</v>
      </c>
      <c r="G3" s="44">
        <f>'ofi gral'!E20</f>
        <v>4239</v>
      </c>
      <c r="H3" s="42" t="s">
        <v>53</v>
      </c>
      <c r="I3" s="41">
        <v>0</v>
      </c>
    </row>
    <row r="4" spans="1:10" s="17" customFormat="1" ht="22.5">
      <c r="A4" s="65" t="s">
        <v>36</v>
      </c>
      <c r="B4" s="76" t="s">
        <v>232</v>
      </c>
      <c r="C4" s="72" t="s">
        <v>36</v>
      </c>
      <c r="D4" s="68">
        <v>14422</v>
      </c>
      <c r="E4" s="69" t="s">
        <v>53</v>
      </c>
      <c r="F4" s="72">
        <f>mex!C38</f>
        <v>11</v>
      </c>
      <c r="G4" s="68">
        <f>mex!E38</f>
        <v>6617</v>
      </c>
      <c r="H4" s="69" t="s">
        <v>53</v>
      </c>
      <c r="I4" s="72">
        <v>2</v>
      </c>
      <c r="J4" s="75"/>
    </row>
    <row r="5" spans="1:10" s="17" customFormat="1" ht="33.75">
      <c r="A5" s="65" t="s">
        <v>37</v>
      </c>
      <c r="B5" s="66" t="s">
        <v>231</v>
      </c>
      <c r="C5" s="72" t="s">
        <v>36</v>
      </c>
      <c r="D5" s="68">
        <v>100000</v>
      </c>
      <c r="E5" s="69" t="s">
        <v>53</v>
      </c>
      <c r="F5" s="72">
        <f>bc!C53</f>
        <v>16</v>
      </c>
      <c r="G5" s="68">
        <f>bc!E53</f>
        <v>7900.5199999999995</v>
      </c>
      <c r="H5" s="69" t="s">
        <v>53</v>
      </c>
      <c r="I5" s="72">
        <v>7</v>
      </c>
      <c r="J5" s="75"/>
    </row>
    <row r="6" spans="1:10" s="17" customFormat="1" ht="33.75">
      <c r="A6" s="64" t="s">
        <v>154</v>
      </c>
      <c r="B6" s="51" t="s">
        <v>233</v>
      </c>
      <c r="C6" s="38" t="s">
        <v>36</v>
      </c>
      <c r="D6" s="45">
        <v>18209</v>
      </c>
      <c r="E6" s="43" t="s">
        <v>53</v>
      </c>
      <c r="F6" s="38">
        <f>mhc!C39</f>
        <v>11</v>
      </c>
      <c r="G6" s="45">
        <f>mhc!E39</f>
        <v>3892</v>
      </c>
      <c r="H6" s="28" t="s">
        <v>53</v>
      </c>
      <c r="I6" s="38">
        <v>3</v>
      </c>
    </row>
    <row r="7" spans="1:10" s="17" customFormat="1" ht="22.5">
      <c r="A7" s="85" t="s">
        <v>39</v>
      </c>
      <c r="B7" s="66" t="s">
        <v>235</v>
      </c>
      <c r="C7" s="67" t="s">
        <v>36</v>
      </c>
      <c r="D7" s="68">
        <v>115000</v>
      </c>
      <c r="E7" s="69" t="s">
        <v>53</v>
      </c>
      <c r="F7" s="67">
        <f>jvc!C44</f>
        <v>13</v>
      </c>
      <c r="G7" s="68">
        <f>jvc!E44</f>
        <v>5254.8</v>
      </c>
      <c r="H7" s="71" t="s">
        <v>53</v>
      </c>
      <c r="I7" s="67">
        <v>6</v>
      </c>
      <c r="J7" s="75"/>
    </row>
    <row r="8" spans="1:10" s="17" customFormat="1" ht="22.5">
      <c r="A8" s="25" t="s">
        <v>40</v>
      </c>
      <c r="B8" s="51" t="s">
        <v>236</v>
      </c>
      <c r="C8" s="26" t="s">
        <v>74</v>
      </c>
      <c r="D8" s="45">
        <v>10000</v>
      </c>
      <c r="E8" s="43" t="s">
        <v>53</v>
      </c>
      <c r="F8" s="26">
        <f>nl!C32</f>
        <v>9</v>
      </c>
      <c r="G8" s="45">
        <f>nl!E32</f>
        <v>3974.04</v>
      </c>
      <c r="H8" s="27" t="s">
        <v>53</v>
      </c>
      <c r="I8" s="26">
        <v>1</v>
      </c>
      <c r="J8" s="75"/>
    </row>
    <row r="9" spans="1:10" s="17" customFormat="1" ht="22.5">
      <c r="A9" s="25" t="s">
        <v>41</v>
      </c>
      <c r="B9" s="51" t="s">
        <v>237</v>
      </c>
      <c r="C9" s="26" t="s">
        <v>41</v>
      </c>
      <c r="D9" s="45">
        <v>30500</v>
      </c>
      <c r="E9" s="43" t="s">
        <v>53</v>
      </c>
      <c r="F9" s="26">
        <f>gv!C39</f>
        <v>11</v>
      </c>
      <c r="G9" s="45">
        <f>gv!E39</f>
        <v>3604</v>
      </c>
      <c r="H9" s="27" t="s">
        <v>53</v>
      </c>
      <c r="I9" s="26">
        <v>2</v>
      </c>
    </row>
    <row r="10" spans="1:10" s="17" customFormat="1" ht="22.5">
      <c r="A10" s="64" t="s">
        <v>42</v>
      </c>
      <c r="B10" s="66" t="s">
        <v>238</v>
      </c>
      <c r="C10" s="67" t="s">
        <v>42</v>
      </c>
      <c r="D10" s="68">
        <v>19262</v>
      </c>
      <c r="E10" s="69" t="s">
        <v>53</v>
      </c>
      <c r="F10" s="67">
        <f>cdm!C33</f>
        <v>9</v>
      </c>
      <c r="G10" s="68">
        <f>cdm!E33</f>
        <v>2869.04</v>
      </c>
      <c r="H10" s="71" t="s">
        <v>53</v>
      </c>
      <c r="I10" s="67">
        <v>3</v>
      </c>
      <c r="J10" s="75"/>
    </row>
    <row r="11" spans="1:10" s="17" customFormat="1" ht="22.5">
      <c r="A11" s="64" t="s">
        <v>84</v>
      </c>
      <c r="B11" s="66" t="s">
        <v>239</v>
      </c>
      <c r="C11" s="67" t="s">
        <v>85</v>
      </c>
      <c r="D11" s="68">
        <v>50000</v>
      </c>
      <c r="E11" s="69" t="s">
        <v>53</v>
      </c>
      <c r="F11" s="67">
        <f>nay!C27</f>
        <v>7</v>
      </c>
      <c r="G11" s="68">
        <f>nay!E27</f>
        <v>1444.13</v>
      </c>
      <c r="H11" s="71" t="s">
        <v>53</v>
      </c>
      <c r="I11" s="67">
        <v>2</v>
      </c>
      <c r="J11" s="75"/>
    </row>
    <row r="12" spans="1:10" s="17" customFormat="1" ht="22.5">
      <c r="A12" s="64" t="s">
        <v>88</v>
      </c>
      <c r="B12" s="66" t="s">
        <v>240</v>
      </c>
      <c r="C12" s="67" t="s">
        <v>91</v>
      </c>
      <c r="D12" s="68">
        <v>15824</v>
      </c>
      <c r="E12" s="69" t="s">
        <v>53</v>
      </c>
      <c r="F12" s="67">
        <f>coah!C30</f>
        <v>8</v>
      </c>
      <c r="G12" s="68">
        <f>coah!E30</f>
        <v>1495.56</v>
      </c>
      <c r="H12" s="71" t="s">
        <v>53</v>
      </c>
      <c r="I12" s="67">
        <v>2</v>
      </c>
      <c r="J12" s="75"/>
    </row>
    <row r="13" spans="1:10" s="17" customFormat="1">
      <c r="A13" s="25" t="s">
        <v>43</v>
      </c>
      <c r="B13" s="51" t="s">
        <v>241</v>
      </c>
      <c r="C13" s="26" t="s">
        <v>43</v>
      </c>
      <c r="D13" s="45">
        <v>13871</v>
      </c>
      <c r="E13" s="43" t="s">
        <v>53</v>
      </c>
      <c r="F13" s="26">
        <f>sf!C33</f>
        <v>9</v>
      </c>
      <c r="G13" s="45">
        <f>sf!E33</f>
        <v>3054</v>
      </c>
      <c r="H13" s="27" t="s">
        <v>53</v>
      </c>
      <c r="I13" s="26">
        <v>2</v>
      </c>
    </row>
    <row r="14" spans="1:10" s="17" customFormat="1" ht="33.75">
      <c r="A14" s="64" t="s">
        <v>203</v>
      </c>
      <c r="B14" s="66" t="s">
        <v>242</v>
      </c>
      <c r="C14" s="67" t="s">
        <v>43</v>
      </c>
      <c r="D14" s="68">
        <v>408.45</v>
      </c>
      <c r="E14" s="69" t="s">
        <v>53</v>
      </c>
      <c r="F14" s="67">
        <v>1</v>
      </c>
      <c r="G14" s="68">
        <v>133.87</v>
      </c>
      <c r="H14" s="71" t="s">
        <v>53</v>
      </c>
      <c r="I14" s="67">
        <v>0</v>
      </c>
    </row>
    <row r="15" spans="1:10" s="17" customFormat="1" ht="22.5">
      <c r="A15" s="25" t="s">
        <v>44</v>
      </c>
      <c r="B15" s="51" t="s">
        <v>243</v>
      </c>
      <c r="C15" s="26" t="s">
        <v>44</v>
      </c>
      <c r="D15" s="45">
        <v>5202.6000000000004</v>
      </c>
      <c r="E15" s="43" t="s">
        <v>53</v>
      </c>
      <c r="F15" s="37">
        <f>tec!C23</f>
        <v>6</v>
      </c>
      <c r="G15" s="45">
        <f>tec!E23</f>
        <v>3390.03</v>
      </c>
      <c r="H15" s="27" t="s">
        <v>53</v>
      </c>
      <c r="I15" s="26">
        <v>1</v>
      </c>
    </row>
    <row r="16" spans="1:10" s="17" customFormat="1" ht="22.5">
      <c r="A16" s="29" t="s">
        <v>45</v>
      </c>
      <c r="B16" s="51" t="s">
        <v>244</v>
      </c>
      <c r="C16" s="26" t="s">
        <v>46</v>
      </c>
      <c r="D16" s="45">
        <v>17979.63</v>
      </c>
      <c r="E16" s="43" t="s">
        <v>53</v>
      </c>
      <c r="F16" s="26">
        <f>rvv!C43</f>
        <v>12</v>
      </c>
      <c r="G16" s="45">
        <f>rvv!E43</f>
        <v>4613</v>
      </c>
      <c r="H16" s="27" t="s">
        <v>53</v>
      </c>
      <c r="I16" s="26">
        <v>4</v>
      </c>
    </row>
    <row r="17" spans="1:12" s="17" customFormat="1" ht="22.5">
      <c r="A17" s="29" t="s">
        <v>47</v>
      </c>
      <c r="B17" s="51" t="s">
        <v>245</v>
      </c>
      <c r="C17" s="26" t="s">
        <v>46</v>
      </c>
      <c r="D17" s="45">
        <v>10777</v>
      </c>
      <c r="E17" s="43" t="s">
        <v>53</v>
      </c>
      <c r="F17" s="39">
        <f>lm!C30</f>
        <v>8</v>
      </c>
      <c r="G17" s="45">
        <f>lm!E30</f>
        <v>4056</v>
      </c>
      <c r="H17" s="27" t="s">
        <v>53</v>
      </c>
      <c r="I17" s="26">
        <v>2</v>
      </c>
    </row>
    <row r="18" spans="1:12" s="17" customFormat="1" ht="33.75">
      <c r="A18" s="65" t="s">
        <v>48</v>
      </c>
      <c r="B18" s="66" t="s">
        <v>246</v>
      </c>
      <c r="C18" s="67" t="s">
        <v>46</v>
      </c>
      <c r="D18" s="68">
        <v>49679.05</v>
      </c>
      <c r="E18" s="69" t="s">
        <v>53</v>
      </c>
      <c r="F18" s="70">
        <f>xxi!C29</f>
        <v>7</v>
      </c>
      <c r="G18" s="68">
        <f>xxi!E29</f>
        <v>6500</v>
      </c>
      <c r="H18" s="71" t="s">
        <v>53</v>
      </c>
      <c r="I18" s="67">
        <v>3</v>
      </c>
    </row>
    <row r="19" spans="1:12" s="17" customFormat="1" ht="22.5">
      <c r="A19" s="65" t="s">
        <v>159</v>
      </c>
      <c r="B19" s="66" t="s">
        <v>247</v>
      </c>
      <c r="C19" s="67" t="s">
        <v>46</v>
      </c>
      <c r="D19" s="68">
        <v>3329</v>
      </c>
      <c r="E19" s="69" t="s">
        <v>53</v>
      </c>
      <c r="F19" s="70">
        <f>'ext-xxi'!D16</f>
        <v>3</v>
      </c>
      <c r="G19" s="68">
        <f>'ext-xxi'!F16</f>
        <v>956</v>
      </c>
      <c r="H19" s="71" t="s">
        <v>53</v>
      </c>
      <c r="I19" s="67">
        <v>1</v>
      </c>
    </row>
    <row r="20" spans="1:12" s="17" customFormat="1" ht="22.5">
      <c r="A20" s="29" t="s">
        <v>55</v>
      </c>
      <c r="B20" s="51" t="s">
        <v>248</v>
      </c>
      <c r="C20" s="30" t="s">
        <v>46</v>
      </c>
      <c r="D20" s="45">
        <v>14977.75</v>
      </c>
      <c r="E20" s="43" t="s">
        <v>53</v>
      </c>
      <c r="F20" s="31">
        <f>nt!C35</f>
        <v>9</v>
      </c>
      <c r="G20" s="86">
        <v>6781.48</v>
      </c>
      <c r="H20" s="27" t="s">
        <v>53</v>
      </c>
      <c r="I20" s="30">
        <v>2</v>
      </c>
    </row>
    <row r="21" spans="1:12" s="17" customFormat="1" ht="39" customHeight="1">
      <c r="A21" s="65" t="s">
        <v>46</v>
      </c>
      <c r="B21" s="66" t="s">
        <v>250</v>
      </c>
      <c r="C21" s="72" t="s">
        <v>46</v>
      </c>
      <c r="D21" s="68">
        <v>6342.47</v>
      </c>
      <c r="E21" s="69" t="s">
        <v>53</v>
      </c>
      <c r="F21" s="73">
        <f>t!D43</f>
        <v>12</v>
      </c>
      <c r="G21" s="86">
        <v>3807.89</v>
      </c>
      <c r="H21" s="71" t="s">
        <v>53</v>
      </c>
      <c r="I21" s="72">
        <v>1</v>
      </c>
    </row>
    <row r="22" spans="1:12" s="17" customFormat="1" ht="22.5">
      <c r="A22" s="65" t="s">
        <v>178</v>
      </c>
      <c r="B22" s="66" t="s">
        <v>249</v>
      </c>
      <c r="C22" s="67" t="s">
        <v>46</v>
      </c>
      <c r="D22" s="68">
        <v>1589.47</v>
      </c>
      <c r="E22" s="69" t="s">
        <v>53</v>
      </c>
      <c r="F22" s="70">
        <f>ext.rvv!D13</f>
        <v>2</v>
      </c>
      <c r="G22" s="86">
        <v>644</v>
      </c>
      <c r="H22" s="71" t="s">
        <v>53</v>
      </c>
      <c r="I22" s="67">
        <v>0</v>
      </c>
    </row>
    <row r="23" spans="1:12" s="17" customFormat="1" ht="22.5">
      <c r="A23" s="65" t="s">
        <v>49</v>
      </c>
      <c r="B23" s="66" t="s">
        <v>254</v>
      </c>
      <c r="C23" s="67" t="s">
        <v>50</v>
      </c>
      <c r="D23" s="68">
        <v>20233.11</v>
      </c>
      <c r="E23" s="69" t="s">
        <v>53</v>
      </c>
      <c r="F23" s="67">
        <f>ros!C39</f>
        <v>11</v>
      </c>
      <c r="G23" s="86">
        <v>3828.1</v>
      </c>
      <c r="H23" s="71" t="s">
        <v>53</v>
      </c>
      <c r="I23" s="67">
        <v>2</v>
      </c>
      <c r="L23" s="46"/>
    </row>
    <row r="24" spans="1:12" s="17" customFormat="1" ht="33.75">
      <c r="A24" s="87" t="s">
        <v>54</v>
      </c>
      <c r="B24" s="87" t="s">
        <v>255</v>
      </c>
      <c r="C24" s="67" t="s">
        <v>50</v>
      </c>
      <c r="D24" s="68">
        <v>15361.47</v>
      </c>
      <c r="E24" s="69" t="s">
        <v>53</v>
      </c>
      <c r="F24" s="67">
        <f>'1 apr'!C31</f>
        <v>7</v>
      </c>
      <c r="G24" s="86">
        <v>4523.26</v>
      </c>
      <c r="H24" s="71" t="s">
        <v>53</v>
      </c>
      <c r="I24" s="67">
        <v>2</v>
      </c>
      <c r="J24" s="88"/>
      <c r="K24" s="88"/>
      <c r="L24" s="46"/>
    </row>
    <row r="25" spans="1:12" s="17" customFormat="1" ht="22.5">
      <c r="A25" s="65" t="s">
        <v>51</v>
      </c>
      <c r="B25" s="66" t="s">
        <v>256</v>
      </c>
      <c r="C25" s="67" t="s">
        <v>51</v>
      </c>
      <c r="D25" s="68">
        <v>7123.51</v>
      </c>
      <c r="E25" s="69" t="s">
        <v>53</v>
      </c>
      <c r="F25" s="89">
        <v>14</v>
      </c>
      <c r="G25" s="86">
        <v>6524.61</v>
      </c>
      <c r="H25" s="71" t="s">
        <v>53</v>
      </c>
      <c r="I25" s="67">
        <v>5</v>
      </c>
      <c r="J25" s="75"/>
      <c r="L25" s="47"/>
    </row>
    <row r="26" spans="1:12" s="17" customFormat="1" ht="22.5">
      <c r="A26" s="65" t="s">
        <v>52</v>
      </c>
      <c r="B26" s="66" t="s">
        <v>257</v>
      </c>
      <c r="C26" s="67" t="s">
        <v>52</v>
      </c>
      <c r="D26" s="68">
        <v>12661</v>
      </c>
      <c r="E26" s="69" t="s">
        <v>53</v>
      </c>
      <c r="F26" s="74">
        <f>sq!C40</f>
        <v>9</v>
      </c>
      <c r="G26" s="86">
        <v>2530.3000000000002</v>
      </c>
      <c r="H26" s="71" t="s">
        <v>53</v>
      </c>
      <c r="I26" s="67">
        <v>2</v>
      </c>
    </row>
    <row r="27" spans="1:12" ht="33.75">
      <c r="A27" s="29" t="s">
        <v>86</v>
      </c>
      <c r="B27" s="51" t="s">
        <v>258</v>
      </c>
      <c r="C27" s="30" t="s">
        <v>89</v>
      </c>
      <c r="D27" s="45">
        <v>300</v>
      </c>
      <c r="E27" s="43" t="s">
        <v>53</v>
      </c>
      <c r="F27" s="31">
        <v>1</v>
      </c>
      <c r="G27" s="45">
        <v>162</v>
      </c>
      <c r="H27" s="27" t="s">
        <v>53</v>
      </c>
      <c r="I27" s="30">
        <v>0</v>
      </c>
    </row>
    <row r="28" spans="1:12" ht="22.5">
      <c r="A28" s="65" t="s">
        <v>87</v>
      </c>
      <c r="B28" s="66" t="s">
        <v>259</v>
      </c>
      <c r="C28" s="72" t="s">
        <v>51</v>
      </c>
      <c r="D28" s="68">
        <v>13343.08</v>
      </c>
      <c r="E28" s="69" t="s">
        <v>53</v>
      </c>
      <c r="F28" s="90">
        <f>advr!C21</f>
        <v>4</v>
      </c>
      <c r="G28" s="68">
        <f>advr!E21</f>
        <v>2487</v>
      </c>
      <c r="H28" s="71" t="s">
        <v>53</v>
      </c>
      <c r="I28" s="72">
        <v>1</v>
      </c>
    </row>
    <row r="29" spans="1:12" ht="22.5">
      <c r="A29" s="65" t="s">
        <v>73</v>
      </c>
      <c r="B29" s="66" t="s">
        <v>260</v>
      </c>
      <c r="C29" s="72" t="s">
        <v>73</v>
      </c>
      <c r="D29" s="68">
        <v>9138.7009999999991</v>
      </c>
      <c r="E29" s="69" t="s">
        <v>53</v>
      </c>
      <c r="F29" s="90">
        <v>10</v>
      </c>
      <c r="G29" s="86">
        <v>1473.91</v>
      </c>
      <c r="H29" s="71" t="s">
        <v>53</v>
      </c>
      <c r="I29" s="72">
        <v>1</v>
      </c>
      <c r="J29" s="75"/>
    </row>
    <row r="30" spans="1:12" ht="33.75">
      <c r="A30" s="29" t="s">
        <v>90</v>
      </c>
      <c r="B30" s="51" t="s">
        <v>261</v>
      </c>
      <c r="C30" s="30" t="s">
        <v>92</v>
      </c>
      <c r="D30" s="68">
        <v>0</v>
      </c>
      <c r="E30" s="69" t="s">
        <v>53</v>
      </c>
      <c r="F30" s="73">
        <v>1</v>
      </c>
      <c r="G30" s="68">
        <v>59.51</v>
      </c>
      <c r="H30" s="27" t="s">
        <v>53</v>
      </c>
      <c r="I30" s="30">
        <v>0</v>
      </c>
    </row>
    <row r="31" spans="1:12" ht="22.5">
      <c r="A31" s="65" t="s">
        <v>155</v>
      </c>
      <c r="B31" s="66" t="s">
        <v>265</v>
      </c>
      <c r="C31" s="72" t="s">
        <v>156</v>
      </c>
      <c r="D31" s="68">
        <v>30000</v>
      </c>
      <c r="E31" s="69" t="s">
        <v>53</v>
      </c>
      <c r="F31" s="90">
        <v>7</v>
      </c>
      <c r="G31" s="86">
        <v>909.97</v>
      </c>
      <c r="H31" s="71" t="s">
        <v>53</v>
      </c>
      <c r="I31" s="72">
        <v>1</v>
      </c>
    </row>
    <row r="32" spans="1:12" ht="33.75">
      <c r="A32" s="65" t="s">
        <v>157</v>
      </c>
      <c r="B32" s="66" t="s">
        <v>264</v>
      </c>
      <c r="C32" s="72" t="s">
        <v>158</v>
      </c>
      <c r="D32" s="68">
        <v>10601.37</v>
      </c>
      <c r="E32" s="69" t="s">
        <v>53</v>
      </c>
      <c r="F32" s="73">
        <f>'cem-vt'!C24</f>
        <v>5</v>
      </c>
      <c r="G32" s="68">
        <f>'cem-vt'!E24</f>
        <v>850</v>
      </c>
      <c r="H32" s="71" t="s">
        <v>53</v>
      </c>
      <c r="I32" s="72">
        <v>1</v>
      </c>
    </row>
    <row r="33" spans="1:10">
      <c r="A33" s="65" t="s">
        <v>202</v>
      </c>
      <c r="B33" s="66" t="s">
        <v>219</v>
      </c>
      <c r="C33" s="72" t="s">
        <v>220</v>
      </c>
      <c r="D33" s="68"/>
      <c r="E33" s="69" t="s">
        <v>53</v>
      </c>
      <c r="F33" s="90">
        <v>7</v>
      </c>
      <c r="G33" s="86">
        <v>1207.72</v>
      </c>
      <c r="H33" s="71" t="s">
        <v>53</v>
      </c>
      <c r="I33" s="72">
        <v>0</v>
      </c>
      <c r="J33" s="75"/>
    </row>
    <row r="34" spans="1:10" ht="22.5">
      <c r="A34" s="65" t="s">
        <v>38</v>
      </c>
      <c r="B34" s="66" t="s">
        <v>234</v>
      </c>
      <c r="C34" s="72" t="s">
        <v>36</v>
      </c>
      <c r="D34" s="68">
        <v>86205</v>
      </c>
      <c r="E34" s="69" t="s">
        <v>53</v>
      </c>
      <c r="F34" s="73">
        <f>ci.mhc!C21</f>
        <v>4</v>
      </c>
      <c r="G34" s="86">
        <v>3777.23</v>
      </c>
      <c r="H34" s="71" t="s">
        <v>53</v>
      </c>
      <c r="I34" s="72">
        <v>1</v>
      </c>
      <c r="J34" s="75"/>
    </row>
    <row r="35" spans="1:10" ht="33.75">
      <c r="A35" s="65" t="s">
        <v>193</v>
      </c>
      <c r="B35" s="66" t="s">
        <v>262</v>
      </c>
      <c r="C35" s="72" t="s">
        <v>46</v>
      </c>
      <c r="D35" s="68">
        <v>31290.49</v>
      </c>
      <c r="E35" s="69" t="s">
        <v>53</v>
      </c>
      <c r="F35" s="90">
        <v>14</v>
      </c>
      <c r="G35" s="86">
        <v>7313.97</v>
      </c>
      <c r="H35" s="71" t="s">
        <v>53</v>
      </c>
      <c r="I35" s="72">
        <v>1</v>
      </c>
      <c r="J35" s="75"/>
    </row>
    <row r="36" spans="1:10" ht="33.75">
      <c r="A36" s="65" t="s">
        <v>197</v>
      </c>
      <c r="B36" s="66" t="s">
        <v>251</v>
      </c>
      <c r="C36" s="72" t="s">
        <v>46</v>
      </c>
      <c r="D36" s="68">
        <v>0</v>
      </c>
      <c r="E36" s="69" t="s">
        <v>53</v>
      </c>
      <c r="F36" s="73">
        <f>'ext. 1er ayto'!D15</f>
        <v>3</v>
      </c>
      <c r="G36" s="68">
        <f>'ext. 1er ayto'!F15</f>
        <v>303</v>
      </c>
      <c r="H36" s="71" t="s">
        <v>53</v>
      </c>
      <c r="I36" s="72">
        <v>0</v>
      </c>
    </row>
    <row r="37" spans="1:10" ht="22.5">
      <c r="A37" s="65" t="s">
        <v>204</v>
      </c>
      <c r="B37" s="66" t="s">
        <v>263</v>
      </c>
      <c r="C37" s="72" t="s">
        <v>44</v>
      </c>
      <c r="D37" s="68">
        <v>5000.0219999999999</v>
      </c>
      <c r="E37" s="69" t="s">
        <v>53</v>
      </c>
      <c r="F37" s="73">
        <v>10</v>
      </c>
      <c r="G37" s="86">
        <v>866.67</v>
      </c>
      <c r="H37" s="71" t="s">
        <v>53</v>
      </c>
      <c r="I37" s="72">
        <v>0</v>
      </c>
    </row>
    <row r="38" spans="1:10" ht="33.75">
      <c r="A38" s="29" t="s">
        <v>78</v>
      </c>
      <c r="B38" s="51" t="s">
        <v>253</v>
      </c>
      <c r="C38" s="30" t="s">
        <v>36</v>
      </c>
      <c r="D38" s="45">
        <f>30*40</f>
        <v>1200</v>
      </c>
      <c r="E38" s="43" t="s">
        <v>53</v>
      </c>
      <c r="F38" s="31">
        <v>1</v>
      </c>
      <c r="G38" s="45">
        <v>673</v>
      </c>
      <c r="H38" s="27" t="s">
        <v>53</v>
      </c>
      <c r="I38" s="30">
        <v>0</v>
      </c>
    </row>
    <row r="39" spans="1:10" ht="22.5">
      <c r="A39" s="29" t="s">
        <v>77</v>
      </c>
      <c r="B39" s="51" t="s">
        <v>252</v>
      </c>
      <c r="C39" s="30" t="s">
        <v>46</v>
      </c>
      <c r="D39" s="45">
        <v>1755.17</v>
      </c>
      <c r="E39" s="43" t="s">
        <v>53</v>
      </c>
      <c r="F39" s="31">
        <v>1</v>
      </c>
      <c r="G39" s="45">
        <v>429</v>
      </c>
      <c r="H39" s="27" t="s">
        <v>53</v>
      </c>
      <c r="I39" s="30">
        <v>0</v>
      </c>
    </row>
    <row r="40" spans="1:10" s="1" customFormat="1" ht="11.25">
      <c r="E40" s="27"/>
      <c r="F40" s="32" t="s">
        <v>61</v>
      </c>
      <c r="G40" s="45">
        <f>SUM(G3:G39)</f>
        <v>113145.61</v>
      </c>
      <c r="H40" s="43" t="s">
        <v>53</v>
      </c>
    </row>
  </sheetData>
  <mergeCells count="3">
    <mergeCell ref="A1:I1"/>
    <mergeCell ref="D2:E2"/>
    <mergeCell ref="G2:H2"/>
  </mergeCells>
  <phoneticPr fontId="0" type="noConversion"/>
  <printOptions horizontalCentered="1"/>
  <pageMargins left="0.39370078740157483" right="0.39370078740157483" top="0.59055118110236227" bottom="0.39370078740157483" header="0" footer="0"/>
  <pageSetup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zoomScaleNormal="100" workbookViewId="0">
      <selection activeCell="E20" sqref="E20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56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117</v>
      </c>
      <c r="D6" s="5" t="s">
        <v>97</v>
      </c>
      <c r="E6" s="6">
        <v>802</v>
      </c>
      <c r="F6" s="7"/>
      <c r="G6" s="53" t="str">
        <f>CONCATENATE(SUM(E5:E6)," M2")</f>
        <v>802 M2</v>
      </c>
    </row>
    <row r="7" spans="1:7" s="21" customFormat="1">
      <c r="G7" s="54"/>
    </row>
    <row r="8" spans="1:7">
      <c r="A8">
        <v>2</v>
      </c>
      <c r="B8" s="3" t="s">
        <v>94</v>
      </c>
      <c r="D8" s="5" t="s">
        <v>98</v>
      </c>
      <c r="E8" s="6">
        <v>882</v>
      </c>
      <c r="F8" s="7"/>
      <c r="G8" s="8" t="str">
        <f>CONCATENATE("Total ", B8)</f>
        <v>Total Edificio 'B'</v>
      </c>
    </row>
    <row r="9" spans="1:7">
      <c r="B9" s="19" t="s">
        <v>118</v>
      </c>
      <c r="D9" s="5" t="s">
        <v>97</v>
      </c>
      <c r="E9" s="6">
        <v>1187</v>
      </c>
      <c r="F9" s="7"/>
      <c r="G9" s="53" t="str">
        <f>CONCATENATE(SUM(E8:E9)," M2")</f>
        <v>2069 M2</v>
      </c>
    </row>
    <row r="10" spans="1:7" s="21" customFormat="1">
      <c r="G10" s="54"/>
    </row>
    <row r="11" spans="1:7">
      <c r="A11">
        <v>3</v>
      </c>
      <c r="B11" s="3" t="s">
        <v>95</v>
      </c>
      <c r="D11" s="5" t="s">
        <v>98</v>
      </c>
      <c r="E11" s="6">
        <v>388</v>
      </c>
      <c r="F11" s="7"/>
      <c r="G11" s="8" t="str">
        <f>CONCATENATE("Total ", B11)</f>
        <v>Total Edificio 'C'</v>
      </c>
    </row>
    <row r="12" spans="1:7">
      <c r="B12" s="19" t="s">
        <v>116</v>
      </c>
      <c r="D12" s="5" t="s">
        <v>97</v>
      </c>
      <c r="E12" s="6">
        <v>750</v>
      </c>
      <c r="F12" s="7"/>
      <c r="G12" s="53" t="str">
        <f>CONCATENATE(SUM(E11:E12)," M2")</f>
        <v>1138 M2</v>
      </c>
    </row>
    <row r="13" spans="1:7">
      <c r="B13" s="2"/>
      <c r="D13" s="9"/>
      <c r="E13" s="10"/>
      <c r="F13" s="11"/>
      <c r="G13" s="12"/>
    </row>
    <row r="14" spans="1:7">
      <c r="A14">
        <v>4</v>
      </c>
      <c r="B14" s="3" t="s">
        <v>96</v>
      </c>
      <c r="D14" s="5" t="s">
        <v>98</v>
      </c>
      <c r="E14" s="6"/>
      <c r="F14" s="7"/>
      <c r="G14" s="8" t="str">
        <f>CONCATENATE("Total ", B14)</f>
        <v>Total Edificio 'D'</v>
      </c>
    </row>
    <row r="15" spans="1:7">
      <c r="B15" s="19" t="s">
        <v>119</v>
      </c>
      <c r="D15" s="5" t="s">
        <v>97</v>
      </c>
      <c r="E15" s="6">
        <v>194</v>
      </c>
      <c r="F15" s="7"/>
      <c r="G15" s="53" t="str">
        <f>CONCATENATE(SUM(E14:E15)," M2")</f>
        <v>194 M2</v>
      </c>
    </row>
    <row r="16" spans="1:7">
      <c r="B16" s="2"/>
      <c r="D16" s="9"/>
      <c r="E16" s="10"/>
      <c r="F16" s="11"/>
      <c r="G16" s="12"/>
    </row>
    <row r="17" spans="1:7">
      <c r="A17">
        <v>5</v>
      </c>
      <c r="B17" s="3" t="s">
        <v>120</v>
      </c>
      <c r="D17" s="5" t="s">
        <v>98</v>
      </c>
      <c r="E17" s="6"/>
      <c r="F17" s="7"/>
      <c r="G17" s="8" t="str">
        <f>CONCATENATE("Total ", B17)</f>
        <v>Total Edificio 'Móvil'</v>
      </c>
    </row>
    <row r="18" spans="1:7">
      <c r="B18" s="19"/>
      <c r="D18" s="5" t="s">
        <v>97</v>
      </c>
      <c r="E18" s="6">
        <v>36</v>
      </c>
      <c r="F18" s="7"/>
      <c r="G18" s="53" t="str">
        <f>CONCATENATE(SUM(E17:E18)," M2")</f>
        <v>36 M2</v>
      </c>
    </row>
    <row r="19" spans="1:7">
      <c r="B19" s="2"/>
      <c r="D19" s="9"/>
      <c r="E19" s="10"/>
      <c r="F19" s="11"/>
      <c r="G19" s="12"/>
    </row>
    <row r="20" spans="1:7">
      <c r="B20" s="16" t="s">
        <v>108</v>
      </c>
      <c r="C20" s="33">
        <f>COUNT(A5:A19)</f>
        <v>5</v>
      </c>
      <c r="D20" s="16" t="s">
        <v>109</v>
      </c>
      <c r="E20" s="4">
        <f>SUM(E5:E19)</f>
        <v>4239</v>
      </c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A19" zoomScaleNormal="100" workbookViewId="0">
      <selection activeCell="C38" sqref="C38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22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 s="17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A6" s="17"/>
      <c r="B6" s="19" t="s">
        <v>80</v>
      </c>
      <c r="D6" s="5" t="s">
        <v>97</v>
      </c>
      <c r="E6" s="6">
        <v>658</v>
      </c>
      <c r="F6" s="7"/>
      <c r="G6" s="53" t="str">
        <f>CONCATENATE(SUM(E5:E6)," M2")</f>
        <v>658 M2</v>
      </c>
    </row>
    <row r="7" spans="1:7">
      <c r="A7" s="17"/>
      <c r="G7" s="54"/>
    </row>
    <row r="8" spans="1:7">
      <c r="A8" s="17">
        <v>2</v>
      </c>
      <c r="B8" s="3" t="s">
        <v>94</v>
      </c>
      <c r="D8" s="5" t="s">
        <v>98</v>
      </c>
      <c r="E8" s="6">
        <v>824</v>
      </c>
      <c r="F8" s="7"/>
      <c r="G8" s="8" t="str">
        <f>CONCATENATE("Total ", B8)</f>
        <v>Total Edificio 'B'</v>
      </c>
    </row>
    <row r="9" spans="1:7">
      <c r="A9" s="17"/>
      <c r="B9" s="19" t="s">
        <v>99</v>
      </c>
      <c r="D9" s="5" t="s">
        <v>97</v>
      </c>
      <c r="E9" s="6">
        <v>824</v>
      </c>
      <c r="F9" s="7"/>
      <c r="G9" s="53" t="str">
        <f>CONCATENATE(SUM(E8:E9)," M2")</f>
        <v>1648 M2</v>
      </c>
    </row>
    <row r="10" spans="1:7">
      <c r="A10" s="17"/>
      <c r="G10" s="54"/>
    </row>
    <row r="11" spans="1:7">
      <c r="A11" s="17">
        <v>3</v>
      </c>
      <c r="B11" s="3" t="s">
        <v>95</v>
      </c>
      <c r="D11" s="5" t="s">
        <v>98</v>
      </c>
      <c r="E11" s="6">
        <v>408</v>
      </c>
      <c r="F11" s="7"/>
      <c r="G11" s="8" t="str">
        <f>CONCATENATE("Total ", B11)</f>
        <v>Total Edificio 'C'</v>
      </c>
    </row>
    <row r="12" spans="1:7">
      <c r="A12" s="17"/>
      <c r="B12" s="2"/>
      <c r="D12" s="5" t="s">
        <v>97</v>
      </c>
      <c r="E12" s="6">
        <v>408</v>
      </c>
      <c r="F12" s="7"/>
      <c r="G12" s="53" t="str">
        <f>CONCATENATE(SUM(E11:E12)," M2")</f>
        <v>816 M2</v>
      </c>
    </row>
    <row r="13" spans="1:7">
      <c r="A13" s="17"/>
      <c r="G13" s="54"/>
    </row>
    <row r="14" spans="1:7">
      <c r="A14" s="17">
        <v>4</v>
      </c>
      <c r="B14" s="3" t="s">
        <v>96</v>
      </c>
      <c r="D14" s="5" t="s">
        <v>98</v>
      </c>
      <c r="E14" s="6">
        <v>343</v>
      </c>
      <c r="F14" s="7"/>
      <c r="G14" s="8" t="str">
        <f>CONCATENATE("Total ", B14)</f>
        <v>Total Edificio 'D'</v>
      </c>
    </row>
    <row r="15" spans="1:7">
      <c r="A15" s="17"/>
      <c r="B15" s="2"/>
      <c r="D15" s="5" t="s">
        <v>97</v>
      </c>
      <c r="E15" s="6">
        <v>343</v>
      </c>
      <c r="F15" s="7"/>
      <c r="G15" s="53" t="str">
        <f>CONCATENATE(SUM(E14:E15)," M2")</f>
        <v>686 M2</v>
      </c>
    </row>
    <row r="16" spans="1:7">
      <c r="A16" s="17"/>
      <c r="G16" s="54"/>
    </row>
    <row r="17" spans="1:7">
      <c r="A17" s="17">
        <v>5</v>
      </c>
      <c r="B17" s="3" t="s">
        <v>107</v>
      </c>
      <c r="D17" s="5" t="s">
        <v>98</v>
      </c>
      <c r="E17" s="6"/>
      <c r="F17" s="7"/>
      <c r="G17" s="8" t="str">
        <f>CONCATENATE("Total ", B17)</f>
        <v>Total Edificio 'E'</v>
      </c>
    </row>
    <row r="18" spans="1:7">
      <c r="A18" s="17"/>
      <c r="B18" s="2"/>
      <c r="D18" s="5" t="s">
        <v>97</v>
      </c>
      <c r="E18" s="6">
        <v>301</v>
      </c>
      <c r="F18" s="7"/>
      <c r="G18" s="53" t="str">
        <f>CONCATENATE(SUM(E17:E18)," M2")</f>
        <v>301 M2</v>
      </c>
    </row>
    <row r="19" spans="1:7">
      <c r="A19" s="17"/>
      <c r="G19" s="54"/>
    </row>
    <row r="20" spans="1:7">
      <c r="A20" s="17">
        <v>6</v>
      </c>
      <c r="B20" s="3" t="s">
        <v>106</v>
      </c>
      <c r="D20" s="5" t="s">
        <v>98</v>
      </c>
      <c r="E20" s="6">
        <v>301</v>
      </c>
      <c r="F20" s="7"/>
      <c r="G20" s="8" t="str">
        <f>CONCATENATE("Total ", B20)</f>
        <v>Total Edificio 'F'</v>
      </c>
    </row>
    <row r="21" spans="1:7">
      <c r="A21" s="17"/>
      <c r="B21" s="2"/>
      <c r="D21" s="5" t="s">
        <v>97</v>
      </c>
      <c r="E21" s="6">
        <v>301</v>
      </c>
      <c r="F21" s="7"/>
      <c r="G21" s="53" t="str">
        <f>CONCATENATE(SUM(E20:E21)," M2")</f>
        <v>602 M2</v>
      </c>
    </row>
    <row r="22" spans="1:7">
      <c r="A22" s="17"/>
      <c r="G22" s="54"/>
    </row>
    <row r="23" spans="1:7">
      <c r="A23" s="17">
        <v>7</v>
      </c>
      <c r="B23" s="3" t="s">
        <v>105</v>
      </c>
      <c r="D23" s="5" t="s">
        <v>98</v>
      </c>
      <c r="E23" s="6"/>
      <c r="F23" s="7"/>
      <c r="G23" s="8" t="str">
        <f>CONCATENATE("Total ", B23)</f>
        <v>Total Edificio 'G'</v>
      </c>
    </row>
    <row r="24" spans="1:7">
      <c r="A24" s="17"/>
      <c r="B24" s="19" t="s">
        <v>104</v>
      </c>
      <c r="D24" s="5" t="s">
        <v>97</v>
      </c>
      <c r="E24" s="6">
        <v>584</v>
      </c>
      <c r="F24" s="7"/>
      <c r="G24" s="53" t="str">
        <f>CONCATENATE(SUM(E23:E24)," M2")</f>
        <v>584 M2</v>
      </c>
    </row>
    <row r="25" spans="1:7">
      <c r="A25" s="17"/>
      <c r="G25" s="54"/>
    </row>
    <row r="26" spans="1:7">
      <c r="A26" s="17">
        <v>8</v>
      </c>
      <c r="B26" s="3" t="s">
        <v>103</v>
      </c>
      <c r="D26" s="5" t="s">
        <v>98</v>
      </c>
      <c r="E26" s="6"/>
      <c r="F26" s="7"/>
      <c r="G26" s="8" t="str">
        <f>CONCATENATE("Total ", B26)</f>
        <v>Total Edificio 'H'</v>
      </c>
    </row>
    <row r="27" spans="1:7">
      <c r="A27" s="17"/>
      <c r="B27" s="2"/>
      <c r="D27" s="5" t="s">
        <v>97</v>
      </c>
      <c r="E27" s="6">
        <v>297</v>
      </c>
      <c r="F27" s="7"/>
      <c r="G27" s="53" t="str">
        <f>CONCATENATE(SUM(E26:E27)," M2")</f>
        <v>297 M2</v>
      </c>
    </row>
    <row r="28" spans="1:7">
      <c r="A28" s="17"/>
      <c r="G28" s="54"/>
    </row>
    <row r="29" spans="1:7">
      <c r="A29" s="17">
        <v>9</v>
      </c>
      <c r="B29" s="3" t="s">
        <v>102</v>
      </c>
      <c r="D29" s="5" t="s">
        <v>98</v>
      </c>
      <c r="E29" s="6"/>
      <c r="F29" s="7"/>
      <c r="G29" s="8" t="str">
        <f>CONCATENATE("Total ", B29)</f>
        <v>Total Edificio 'I'</v>
      </c>
    </row>
    <row r="30" spans="1:7">
      <c r="A30" s="17"/>
      <c r="B30" s="19" t="s">
        <v>101</v>
      </c>
      <c r="D30" s="5" t="s">
        <v>97</v>
      </c>
      <c r="E30" s="6">
        <v>158</v>
      </c>
      <c r="F30" s="7"/>
      <c r="G30" s="53" t="str">
        <f>CONCATENATE(SUM(E29:E30)," M2")</f>
        <v>158 M2</v>
      </c>
    </row>
    <row r="31" spans="1:7">
      <c r="A31" s="17"/>
      <c r="G31" s="54"/>
    </row>
    <row r="32" spans="1:7">
      <c r="A32" s="17">
        <v>10</v>
      </c>
      <c r="B32" s="3" t="s">
        <v>100</v>
      </c>
      <c r="D32" s="5" t="s">
        <v>98</v>
      </c>
      <c r="E32" s="6"/>
      <c r="F32" s="7"/>
      <c r="G32" s="8" t="str">
        <f>CONCATENATE("Total ", B32)</f>
        <v>Total Gimnasio</v>
      </c>
    </row>
    <row r="33" spans="1:7">
      <c r="A33" s="17"/>
      <c r="B33" s="2"/>
      <c r="D33" s="5" t="s">
        <v>97</v>
      </c>
      <c r="E33" s="6">
        <v>831</v>
      </c>
      <c r="F33" s="7"/>
      <c r="G33" s="53" t="str">
        <f>CONCATENATE(SUM(E32:E33)," M2")</f>
        <v>831 M2</v>
      </c>
    </row>
    <row r="34" spans="1:7">
      <c r="A34" s="17"/>
      <c r="G34" s="55"/>
    </row>
    <row r="35" spans="1:7">
      <c r="A35">
        <v>11</v>
      </c>
      <c r="B35" s="3" t="s">
        <v>120</v>
      </c>
      <c r="D35" s="5" t="s">
        <v>98</v>
      </c>
      <c r="E35" s="6"/>
      <c r="F35" s="7"/>
      <c r="G35" s="8" t="str">
        <f>CONCATENATE("Total ", B35)</f>
        <v>Total Edificio 'Móvil'</v>
      </c>
    </row>
    <row r="36" spans="1:7">
      <c r="B36" s="19" t="s">
        <v>205</v>
      </c>
      <c r="D36" s="5" t="s">
        <v>97</v>
      </c>
      <c r="E36" s="6">
        <v>36</v>
      </c>
      <c r="F36" s="7"/>
      <c r="G36" s="53" t="str">
        <f>CONCATENATE(SUM(E35:E36)," M2")</f>
        <v>36 M2</v>
      </c>
    </row>
    <row r="37" spans="1:7">
      <c r="A37" s="17"/>
      <c r="G37" s="12"/>
    </row>
    <row r="38" spans="1:7">
      <c r="B38" s="16" t="s">
        <v>108</v>
      </c>
      <c r="C38" s="33">
        <f>COUNT(A5:A37)</f>
        <v>11</v>
      </c>
      <c r="D38" s="16" t="s">
        <v>109</v>
      </c>
      <c r="E38" s="4">
        <f>SUM(E5:E36)</f>
        <v>6617</v>
      </c>
      <c r="G38" s="21"/>
    </row>
    <row r="39" spans="1:7">
      <c r="B39" s="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opLeftCell="A28" zoomScaleNormal="100" workbookViewId="0">
      <selection activeCell="I49" sqref="I49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23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>
        <v>415</v>
      </c>
      <c r="F5" s="7"/>
      <c r="G5" s="8" t="str">
        <f>CONCATENATE("Total ", B5)</f>
        <v>Total Edificio 'A'</v>
      </c>
    </row>
    <row r="6" spans="1:7">
      <c r="D6" s="5" t="s">
        <v>97</v>
      </c>
      <c r="E6" s="6">
        <v>415</v>
      </c>
      <c r="F6" s="7"/>
      <c r="G6" s="53" t="str">
        <f>CONCATENATE(SUM(E5:E6)," M2")</f>
        <v>830 M2</v>
      </c>
    </row>
    <row r="7" spans="1:7">
      <c r="G7" s="8"/>
    </row>
    <row r="8" spans="1:7">
      <c r="A8">
        <v>2</v>
      </c>
      <c r="B8" s="3" t="s">
        <v>94</v>
      </c>
      <c r="D8" s="5" t="s">
        <v>98</v>
      </c>
      <c r="E8" s="6">
        <v>382</v>
      </c>
      <c r="F8" s="7"/>
      <c r="G8" s="8" t="str">
        <f>CONCATENATE("Total ", B8)</f>
        <v>Total Edificio 'B'</v>
      </c>
    </row>
    <row r="9" spans="1:7">
      <c r="D9" s="5" t="s">
        <v>97</v>
      </c>
      <c r="E9" s="6">
        <v>382</v>
      </c>
      <c r="F9" s="7"/>
      <c r="G9" s="53" t="str">
        <f>CONCATENATE(SUM(E8:E9)," M2")</f>
        <v>764 M2</v>
      </c>
    </row>
    <row r="10" spans="1:7">
      <c r="G10" s="8"/>
    </row>
    <row r="11" spans="1:7">
      <c r="A11">
        <v>3</v>
      </c>
      <c r="B11" s="3" t="s">
        <v>95</v>
      </c>
      <c r="D11" s="5" t="s">
        <v>98</v>
      </c>
      <c r="E11" s="6"/>
      <c r="F11" s="7"/>
      <c r="G11" s="8" t="str">
        <f>CONCATENATE("Total ", B11)</f>
        <v>Total Edificio 'C'</v>
      </c>
    </row>
    <row r="12" spans="1:7">
      <c r="B12" s="2"/>
      <c r="D12" s="5" t="s">
        <v>97</v>
      </c>
      <c r="E12" s="6">
        <v>385</v>
      </c>
      <c r="F12" s="7"/>
      <c r="G12" s="53" t="str">
        <f>CONCATENATE(SUM(E11:E12)," M2")</f>
        <v>385 M2</v>
      </c>
    </row>
    <row r="13" spans="1:7">
      <c r="G13" s="8"/>
    </row>
    <row r="14" spans="1:7">
      <c r="A14">
        <v>4</v>
      </c>
      <c r="B14" s="3" t="s">
        <v>96</v>
      </c>
      <c r="D14" s="5" t="s">
        <v>98</v>
      </c>
      <c r="E14" s="6">
        <v>340</v>
      </c>
      <c r="F14" s="7"/>
      <c r="G14" s="8" t="str">
        <f>CONCATENATE("Total ", B14)</f>
        <v>Total Edificio 'D'</v>
      </c>
    </row>
    <row r="15" spans="1:7">
      <c r="B15" s="2"/>
      <c r="D15" s="5" t="s">
        <v>97</v>
      </c>
      <c r="E15" s="6">
        <v>340</v>
      </c>
      <c r="F15" s="7"/>
      <c r="G15" s="53" t="str">
        <f>CONCATENATE(SUM(E14:E15)," M2")</f>
        <v>680 M2</v>
      </c>
    </row>
    <row r="16" spans="1:7">
      <c r="G16" s="8"/>
    </row>
    <row r="17" spans="1:7">
      <c r="A17">
        <v>5</v>
      </c>
      <c r="B17" s="3" t="s">
        <v>107</v>
      </c>
      <c r="D17" s="5" t="s">
        <v>98</v>
      </c>
      <c r="E17" s="6">
        <v>173</v>
      </c>
      <c r="F17" s="7"/>
      <c r="G17" s="8" t="str">
        <f>CONCATENATE("Total ", B17)</f>
        <v>Total Edificio 'E'</v>
      </c>
    </row>
    <row r="18" spans="1:7">
      <c r="B18" s="19" t="s">
        <v>20</v>
      </c>
      <c r="D18" s="5" t="s">
        <v>97</v>
      </c>
      <c r="E18" s="6">
        <v>173</v>
      </c>
      <c r="F18" s="7"/>
      <c r="G18" s="53" t="str">
        <f>CONCATENATE(SUM(E17:E18)," M2")</f>
        <v>346 M2</v>
      </c>
    </row>
    <row r="19" spans="1:7">
      <c r="B19" s="2"/>
      <c r="D19" s="9"/>
      <c r="E19" s="10"/>
      <c r="F19" s="11"/>
      <c r="G19" s="8"/>
    </row>
    <row r="20" spans="1:7">
      <c r="A20">
        <v>6</v>
      </c>
      <c r="B20" s="3" t="s">
        <v>106</v>
      </c>
      <c r="D20" s="5" t="s">
        <v>98</v>
      </c>
      <c r="E20" s="6">
        <v>349</v>
      </c>
      <c r="F20" s="7"/>
      <c r="G20" s="8" t="str">
        <f>CONCATENATE("Total ", B20)</f>
        <v>Total Edificio 'F'</v>
      </c>
    </row>
    <row r="21" spans="1:7">
      <c r="B21" s="3"/>
      <c r="D21" s="5" t="s">
        <v>97</v>
      </c>
      <c r="E21" s="6">
        <v>349</v>
      </c>
      <c r="F21" s="7"/>
      <c r="G21" s="53" t="str">
        <f>CONCATENATE(SUM(E20:E21)," M2")</f>
        <v>698 M2</v>
      </c>
    </row>
    <row r="22" spans="1:7">
      <c r="G22" s="8"/>
    </row>
    <row r="23" spans="1:7">
      <c r="A23">
        <v>7</v>
      </c>
      <c r="B23" s="3" t="s">
        <v>105</v>
      </c>
      <c r="D23" s="5" t="s">
        <v>98</v>
      </c>
      <c r="E23" s="6"/>
      <c r="F23" s="7"/>
      <c r="G23" s="8" t="str">
        <f>CONCATENATE("Total ", B23)</f>
        <v>Total Edificio 'G'</v>
      </c>
    </row>
    <row r="24" spans="1:7">
      <c r="B24" s="19" t="s">
        <v>111</v>
      </c>
      <c r="D24" s="5" t="s">
        <v>97</v>
      </c>
      <c r="E24" s="6">
        <v>209</v>
      </c>
      <c r="F24" s="7"/>
      <c r="G24" s="53" t="str">
        <f>CONCATENATE(SUM(E23:E24)," M2")</f>
        <v>209 M2</v>
      </c>
    </row>
    <row r="25" spans="1:7">
      <c r="B25" s="2"/>
      <c r="D25" s="9"/>
      <c r="E25" s="10"/>
      <c r="F25" s="11"/>
      <c r="G25" s="8"/>
    </row>
    <row r="26" spans="1:7">
      <c r="A26">
        <v>8</v>
      </c>
      <c r="B26" s="3" t="s">
        <v>103</v>
      </c>
      <c r="D26" s="5" t="s">
        <v>98</v>
      </c>
      <c r="E26" s="6"/>
      <c r="F26" s="7"/>
      <c r="G26" s="8" t="str">
        <f>CONCATENATE("Total ", B26)</f>
        <v>Total Edificio 'H'</v>
      </c>
    </row>
    <row r="27" spans="1:7">
      <c r="B27" s="19" t="s">
        <v>112</v>
      </c>
      <c r="D27" s="5" t="s">
        <v>97</v>
      </c>
      <c r="E27" s="6">
        <v>191</v>
      </c>
      <c r="F27" s="7"/>
      <c r="G27" s="53" t="str">
        <f>CONCATENATE(SUM(E26:E27)," M2")</f>
        <v>191 M2</v>
      </c>
    </row>
    <row r="28" spans="1:7">
      <c r="B28" s="2"/>
      <c r="D28" s="9"/>
      <c r="E28" s="10"/>
      <c r="F28" s="11"/>
      <c r="G28" s="8"/>
    </row>
    <row r="29" spans="1:7">
      <c r="A29">
        <v>9</v>
      </c>
      <c r="B29" s="3" t="s">
        <v>102</v>
      </c>
      <c r="D29" s="5" t="s">
        <v>98</v>
      </c>
      <c r="E29" s="6"/>
      <c r="F29" s="7"/>
      <c r="G29" s="8" t="str">
        <f>CONCATENATE("Total ", B29)</f>
        <v>Total Edificio 'I'</v>
      </c>
    </row>
    <row r="30" spans="1:7">
      <c r="B30" s="2"/>
      <c r="D30" s="5" t="s">
        <v>97</v>
      </c>
      <c r="E30" s="6">
        <v>108</v>
      </c>
      <c r="F30" s="7"/>
      <c r="G30" s="53" t="str">
        <f>CONCATENATE(SUM(E29:E30)," M2")</f>
        <v>108 M2</v>
      </c>
    </row>
    <row r="31" spans="1:7">
      <c r="B31" s="2"/>
      <c r="D31" s="9"/>
      <c r="E31" s="10"/>
      <c r="F31" s="11"/>
      <c r="G31" s="8"/>
    </row>
    <row r="32" spans="1:7">
      <c r="A32">
        <v>10</v>
      </c>
      <c r="B32" s="3" t="s">
        <v>80</v>
      </c>
      <c r="D32" s="5" t="s">
        <v>98</v>
      </c>
      <c r="E32" s="6"/>
      <c r="F32" s="7"/>
      <c r="G32" s="8" t="str">
        <f>CONCATENATE("Total ", B32)</f>
        <v>Total Administrativo</v>
      </c>
    </row>
    <row r="33" spans="1:7">
      <c r="B33" s="2"/>
      <c r="D33" s="5" t="s">
        <v>97</v>
      </c>
      <c r="E33" s="6">
        <v>546</v>
      </c>
      <c r="F33" s="7"/>
      <c r="G33" s="53" t="str">
        <f>CONCATENATE(SUM(E32:E33)," M2")</f>
        <v>546 M2</v>
      </c>
    </row>
    <row r="34" spans="1:7">
      <c r="B34" s="2"/>
      <c r="D34" s="9"/>
      <c r="E34" s="10"/>
      <c r="F34" s="11"/>
      <c r="G34" s="8"/>
    </row>
    <row r="35" spans="1:7">
      <c r="A35">
        <v>11</v>
      </c>
      <c r="B35" s="3" t="s">
        <v>101</v>
      </c>
      <c r="D35" s="5" t="s">
        <v>98</v>
      </c>
      <c r="E35" s="6"/>
      <c r="F35" s="7"/>
      <c r="G35" s="8" t="str">
        <f>CONCATENATE("Total ", B35)</f>
        <v>Total Cafetería</v>
      </c>
    </row>
    <row r="36" spans="1:7">
      <c r="B36" s="2"/>
      <c r="D36" s="5" t="s">
        <v>97</v>
      </c>
      <c r="E36" s="6">
        <v>128</v>
      </c>
      <c r="F36" s="7"/>
      <c r="G36" s="53" t="str">
        <f>CONCATENATE(SUM(E35:E36)," M2")</f>
        <v>128 M2</v>
      </c>
    </row>
    <row r="37" spans="1:7">
      <c r="B37" s="2"/>
      <c r="D37" s="9"/>
      <c r="E37" s="10"/>
      <c r="F37" s="11"/>
      <c r="G37" s="8"/>
    </row>
    <row r="38" spans="1:7">
      <c r="A38">
        <v>12</v>
      </c>
      <c r="B38" s="3" t="s">
        <v>104</v>
      </c>
      <c r="D38" s="5" t="s">
        <v>98</v>
      </c>
      <c r="E38" s="6"/>
      <c r="F38" s="7"/>
      <c r="G38" s="8" t="str">
        <f>CONCATENATE("Total ", B38)</f>
        <v>Total Teatro</v>
      </c>
    </row>
    <row r="39" spans="1:7">
      <c r="B39" s="2"/>
      <c r="D39" s="5" t="s">
        <v>97</v>
      </c>
      <c r="E39" s="6">
        <v>588</v>
      </c>
      <c r="F39" s="7"/>
      <c r="G39" s="53" t="str">
        <f>CONCATENATE(SUM(E38:E39)," M2")</f>
        <v>588 M2</v>
      </c>
    </row>
    <row r="40" spans="1:7">
      <c r="B40" s="2"/>
      <c r="D40" s="9"/>
      <c r="E40" s="10"/>
      <c r="F40" s="11"/>
      <c r="G40" s="8"/>
    </row>
    <row r="41" spans="1:7">
      <c r="A41">
        <v>13</v>
      </c>
      <c r="B41" s="3" t="s">
        <v>100</v>
      </c>
      <c r="D41" s="5" t="s">
        <v>98</v>
      </c>
      <c r="E41" s="6"/>
      <c r="F41" s="7"/>
      <c r="G41" s="8" t="str">
        <f>CONCATENATE("Total ", B41)</f>
        <v>Total Gimnasio</v>
      </c>
    </row>
    <row r="42" spans="1:7">
      <c r="B42" s="2"/>
      <c r="D42" s="5" t="s">
        <v>97</v>
      </c>
      <c r="E42" s="6">
        <v>831</v>
      </c>
      <c r="F42" s="7"/>
      <c r="G42" s="53" t="str">
        <f>CONCATENATE(SUM(E41:E42)," M2")</f>
        <v>831 M2</v>
      </c>
    </row>
    <row r="43" spans="1:7">
      <c r="B43" s="2"/>
      <c r="D43" s="9"/>
      <c r="E43" s="10"/>
      <c r="F43" s="11"/>
      <c r="G43" s="12"/>
    </row>
    <row r="44" spans="1:7">
      <c r="A44">
        <v>14</v>
      </c>
      <c r="B44" s="3" t="s">
        <v>110</v>
      </c>
      <c r="D44" s="5" t="s">
        <v>98</v>
      </c>
      <c r="E44" s="6"/>
      <c r="F44" s="7"/>
      <c r="G44" s="8" t="str">
        <f>CONCATENATE("Total ", B44)</f>
        <v>Total Alberca / Baños</v>
      </c>
    </row>
    <row r="45" spans="1:7">
      <c r="B45" s="2"/>
      <c r="D45" s="5" t="s">
        <v>97</v>
      </c>
      <c r="E45" s="6">
        <v>1049</v>
      </c>
      <c r="F45" s="7"/>
      <c r="G45" s="53" t="str">
        <f>CONCATENATE(SUM(E44:E45)," M2")</f>
        <v>1049 M2</v>
      </c>
    </row>
    <row r="46" spans="1:7">
      <c r="B46" s="2"/>
      <c r="D46" s="9"/>
      <c r="E46" s="10"/>
      <c r="F46" s="11"/>
      <c r="G46" s="12"/>
    </row>
    <row r="47" spans="1:7">
      <c r="A47" s="77">
        <v>15</v>
      </c>
      <c r="B47" s="78" t="s">
        <v>145</v>
      </c>
      <c r="C47" s="77"/>
      <c r="D47" s="79" t="s">
        <v>98</v>
      </c>
      <c r="E47" s="14">
        <v>242.74</v>
      </c>
      <c r="F47" s="80"/>
      <c r="G47" s="8" t="str">
        <f>CONCATENATE("Total ", B47)</f>
        <v>Total Edificio 'J'</v>
      </c>
    </row>
    <row r="48" spans="1:7">
      <c r="A48" s="77"/>
      <c r="B48" s="81" t="s">
        <v>206</v>
      </c>
      <c r="C48" s="77"/>
      <c r="D48" s="79" t="s">
        <v>97</v>
      </c>
      <c r="E48" s="14">
        <v>242.74</v>
      </c>
      <c r="F48" s="80"/>
      <c r="G48" s="53" t="str">
        <f>CONCATENATE(SUM(E47:E48)," M2")</f>
        <v>485.48 M2</v>
      </c>
    </row>
    <row r="49" spans="1:9">
      <c r="A49" s="77"/>
      <c r="B49" s="81"/>
      <c r="C49" s="77"/>
      <c r="D49" s="82"/>
      <c r="E49" s="83"/>
      <c r="F49" s="84"/>
      <c r="G49" s="56"/>
    </row>
    <row r="50" spans="1:9">
      <c r="A50">
        <v>16</v>
      </c>
      <c r="B50" s="3" t="s">
        <v>207</v>
      </c>
      <c r="D50" s="5" t="s">
        <v>98</v>
      </c>
      <c r="E50" s="6"/>
      <c r="F50" s="7"/>
      <c r="G50" s="8" t="str">
        <f>CONCATENATE("Total ", B50)</f>
        <v>Total Módulo de Baños</v>
      </c>
    </row>
    <row r="51" spans="1:9">
      <c r="B51" s="2"/>
      <c r="D51" s="5" t="s">
        <v>97</v>
      </c>
      <c r="E51" s="6">
        <v>62.04</v>
      </c>
      <c r="F51" s="7"/>
      <c r="G51" s="53" t="str">
        <f>CONCATENATE(SUM(E50:E51)," M2")</f>
        <v>62.04 M2</v>
      </c>
    </row>
    <row r="52" spans="1:9">
      <c r="B52" s="2"/>
      <c r="D52" s="9"/>
      <c r="E52" s="10"/>
      <c r="F52" s="11"/>
      <c r="G52" s="12"/>
      <c r="I52" s="75"/>
    </row>
    <row r="53" spans="1:9">
      <c r="B53" s="16" t="s">
        <v>108</v>
      </c>
      <c r="C53" s="33">
        <f>COUNT(A5:A51)</f>
        <v>16</v>
      </c>
      <c r="D53" s="16" t="s">
        <v>109</v>
      </c>
      <c r="E53" s="4">
        <f>SUM(E5:E52)</f>
        <v>7900.5199999999995</v>
      </c>
    </row>
    <row r="54" spans="1:9">
      <c r="B54" s="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16" zoomScaleNormal="100" workbookViewId="0">
      <selection activeCell="C40" sqref="C40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24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345</v>
      </c>
      <c r="F6" s="7"/>
      <c r="G6" s="53" t="str">
        <f>CONCATENATE(SUM(E5:E6)," M2")</f>
        <v>345 M2</v>
      </c>
    </row>
    <row r="7" spans="1:7">
      <c r="G7" s="54"/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B9" s="19" t="s">
        <v>82</v>
      </c>
      <c r="D9" s="5" t="s">
        <v>97</v>
      </c>
      <c r="E9" s="6">
        <v>366</v>
      </c>
      <c r="F9" s="7"/>
      <c r="G9" s="53" t="str">
        <f>CONCATENATE(SUM(E8:E9)," M2")</f>
        <v>366 M2</v>
      </c>
    </row>
    <row r="10" spans="1:7">
      <c r="G10" s="54"/>
    </row>
    <row r="11" spans="1:7">
      <c r="A11">
        <v>3</v>
      </c>
      <c r="B11" s="3" t="s">
        <v>95</v>
      </c>
      <c r="D11" s="5" t="s">
        <v>98</v>
      </c>
      <c r="E11" s="6">
        <v>382</v>
      </c>
      <c r="F11" s="7"/>
      <c r="G11" s="8" t="str">
        <f>CONCATENATE("Total ", B11)</f>
        <v>Total Edificio 'C'</v>
      </c>
    </row>
    <row r="12" spans="1:7">
      <c r="B12" s="19" t="s">
        <v>81</v>
      </c>
      <c r="D12" s="5" t="s">
        <v>97</v>
      </c>
      <c r="E12" s="6">
        <v>382</v>
      </c>
      <c r="F12" s="7"/>
      <c r="G12" s="53" t="str">
        <f>CONCATENATE(SUM(E11:E12)," M2")</f>
        <v>764 M2</v>
      </c>
    </row>
    <row r="13" spans="1:7">
      <c r="G13" s="54"/>
    </row>
    <row r="14" spans="1:7">
      <c r="A14">
        <v>4</v>
      </c>
      <c r="B14" s="3" t="s">
        <v>96</v>
      </c>
      <c r="D14" s="5" t="s">
        <v>98</v>
      </c>
      <c r="E14" s="6">
        <v>206</v>
      </c>
      <c r="F14" s="7"/>
      <c r="G14" s="8" t="str">
        <f>CONCATENATE("Total ", B14)</f>
        <v>Total Edificio 'D'</v>
      </c>
    </row>
    <row r="15" spans="1:7">
      <c r="B15" s="19" t="s">
        <v>122</v>
      </c>
      <c r="D15" s="5" t="s">
        <v>97</v>
      </c>
      <c r="E15" s="6">
        <v>278</v>
      </c>
      <c r="F15" s="7"/>
      <c r="G15" s="53" t="str">
        <f>CONCATENATE(SUM(E14:E15)," M2")</f>
        <v>484 M2</v>
      </c>
    </row>
    <row r="16" spans="1:7">
      <c r="G16" s="54"/>
    </row>
    <row r="17" spans="1:7">
      <c r="A17">
        <v>5</v>
      </c>
      <c r="B17" s="3" t="s">
        <v>107</v>
      </c>
      <c r="D17" s="5" t="s">
        <v>98</v>
      </c>
      <c r="E17" s="6"/>
      <c r="F17" s="7"/>
      <c r="G17" s="8" t="str">
        <f>CONCATENATE("Total ", B17)</f>
        <v>Total Edificio 'E'</v>
      </c>
    </row>
    <row r="18" spans="1:7">
      <c r="B18" s="2"/>
      <c r="D18" s="5" t="s">
        <v>97</v>
      </c>
      <c r="E18" s="6">
        <v>244</v>
      </c>
      <c r="F18" s="7"/>
      <c r="G18" s="53" t="str">
        <f>CONCATENATE(SUM(E17:E18)," M2")</f>
        <v>244 M2</v>
      </c>
    </row>
    <row r="19" spans="1:7">
      <c r="G19" s="54"/>
    </row>
    <row r="20" spans="1:7">
      <c r="A20">
        <v>6</v>
      </c>
      <c r="B20" s="3" t="s">
        <v>106</v>
      </c>
      <c r="D20" s="5" t="s">
        <v>98</v>
      </c>
      <c r="E20" s="6"/>
      <c r="F20" s="7"/>
      <c r="G20" s="8" t="str">
        <f>CONCATENATE("Total ", B20)</f>
        <v>Total Edificio 'F'</v>
      </c>
    </row>
    <row r="21" spans="1:7">
      <c r="B21" s="19" t="s">
        <v>111</v>
      </c>
      <c r="D21" s="5" t="s">
        <v>97</v>
      </c>
      <c r="E21" s="6">
        <v>345</v>
      </c>
      <c r="F21" s="7"/>
      <c r="G21" s="53" t="str">
        <f>CONCATENATE(SUM(E20:E21)," M2")</f>
        <v>345 M2</v>
      </c>
    </row>
    <row r="22" spans="1:7">
      <c r="G22" s="54"/>
    </row>
    <row r="23" spans="1:7">
      <c r="A23">
        <v>7</v>
      </c>
      <c r="B23" s="3" t="s">
        <v>105</v>
      </c>
      <c r="D23" s="5" t="s">
        <v>98</v>
      </c>
      <c r="E23" s="6"/>
      <c r="F23" s="7"/>
      <c r="G23" s="8" t="str">
        <f>CONCATENATE("Total ", B23)</f>
        <v>Total Edificio 'G'</v>
      </c>
    </row>
    <row r="24" spans="1:7">
      <c r="B24" s="19" t="s">
        <v>20</v>
      </c>
      <c r="D24" s="5" t="s">
        <v>97</v>
      </c>
      <c r="E24" s="6">
        <v>345</v>
      </c>
      <c r="F24" s="7"/>
      <c r="G24" s="53" t="str">
        <f>CONCATENATE(SUM(E23:E24)," M2")</f>
        <v>345 M2</v>
      </c>
    </row>
    <row r="25" spans="1:7">
      <c r="G25" s="54"/>
    </row>
    <row r="26" spans="1:7">
      <c r="A26">
        <v>8</v>
      </c>
      <c r="B26" s="3" t="s">
        <v>103</v>
      </c>
      <c r="D26" s="5" t="s">
        <v>98</v>
      </c>
      <c r="E26" s="6"/>
      <c r="F26" s="7"/>
      <c r="G26" s="8" t="str">
        <f>CONCATENATE("Total ", B26)</f>
        <v>Total Edificio 'H'</v>
      </c>
    </row>
    <row r="27" spans="1:7">
      <c r="B27" s="19" t="s">
        <v>121</v>
      </c>
      <c r="D27" s="5" t="s">
        <v>97</v>
      </c>
      <c r="E27" s="6">
        <v>111</v>
      </c>
      <c r="F27" s="7"/>
      <c r="G27" s="53" t="str">
        <f>CONCATENATE(SUM(E26:E27)," M2")</f>
        <v>111 M2</v>
      </c>
    </row>
    <row r="28" spans="1:7">
      <c r="G28" s="54"/>
    </row>
    <row r="29" spans="1:7">
      <c r="A29">
        <v>9</v>
      </c>
      <c r="B29" s="3" t="s">
        <v>102</v>
      </c>
      <c r="D29" s="5" t="s">
        <v>98</v>
      </c>
      <c r="E29" s="6">
        <v>282</v>
      </c>
      <c r="F29" s="7"/>
      <c r="G29" s="8" t="str">
        <f>CONCATENATE("Total ", B29)</f>
        <v>Total Edificio 'I'</v>
      </c>
    </row>
    <row r="30" spans="1:7">
      <c r="B30" s="19" t="s">
        <v>81</v>
      </c>
      <c r="D30" s="5" t="s">
        <v>97</v>
      </c>
      <c r="E30" s="6">
        <v>282</v>
      </c>
      <c r="F30" s="7"/>
      <c r="G30" s="53" t="str">
        <f>CONCATENATE(SUM(E29:E30)," M2")</f>
        <v>564 M2</v>
      </c>
    </row>
    <row r="31" spans="1:7">
      <c r="G31" s="54"/>
    </row>
    <row r="32" spans="1:7">
      <c r="A32">
        <v>10</v>
      </c>
      <c r="B32" s="3" t="s">
        <v>112</v>
      </c>
      <c r="D32" s="5" t="s">
        <v>98</v>
      </c>
      <c r="E32" s="6"/>
      <c r="F32" s="7"/>
      <c r="G32" s="8" t="str">
        <f>CONCATENATE("Total ", B32)</f>
        <v>Total Biblioteca</v>
      </c>
    </row>
    <row r="33" spans="1:7">
      <c r="B33" s="2"/>
      <c r="D33" s="5" t="s">
        <v>97</v>
      </c>
      <c r="E33" s="6">
        <v>210</v>
      </c>
      <c r="F33" s="7"/>
      <c r="G33" s="53" t="str">
        <f>CONCATENATE(SUM(E32:E33)," M2")</f>
        <v>210 M2</v>
      </c>
    </row>
    <row r="34" spans="1:7">
      <c r="G34" s="54"/>
    </row>
    <row r="35" spans="1:7">
      <c r="A35">
        <v>11</v>
      </c>
      <c r="B35" s="3" t="s">
        <v>101</v>
      </c>
      <c r="D35" s="5" t="s">
        <v>98</v>
      </c>
      <c r="E35" s="6"/>
      <c r="F35" s="7"/>
      <c r="G35" s="8" t="str">
        <f>CONCATENATE("Total ", B35)</f>
        <v>Total Cafetería</v>
      </c>
    </row>
    <row r="36" spans="1:7">
      <c r="B36" s="2"/>
      <c r="D36" s="5" t="s">
        <v>97</v>
      </c>
      <c r="E36" s="6">
        <v>114</v>
      </c>
      <c r="F36" s="7"/>
      <c r="G36" s="53" t="str">
        <f>CONCATENATE(SUM(E35:E36)," M2")</f>
        <v>114 M2</v>
      </c>
    </row>
    <row r="37" spans="1:7">
      <c r="B37" s="2"/>
      <c r="D37" s="9"/>
      <c r="E37" s="10"/>
      <c r="F37" s="11"/>
      <c r="G37" s="12"/>
    </row>
    <row r="38" spans="1:7">
      <c r="B38" s="2"/>
      <c r="D38" s="9"/>
      <c r="E38" s="10"/>
      <c r="F38" s="11"/>
      <c r="G38" s="12"/>
    </row>
    <row r="39" spans="1:7">
      <c r="B39" s="16" t="s">
        <v>108</v>
      </c>
      <c r="C39" s="33">
        <f>A35</f>
        <v>11</v>
      </c>
      <c r="D39" s="16" t="s">
        <v>109</v>
      </c>
      <c r="E39" s="4">
        <f>SUM(E5:E37)</f>
        <v>3892</v>
      </c>
      <c r="G39" s="21"/>
    </row>
    <row r="40" spans="1:7">
      <c r="B40" s="2"/>
      <c r="D40" s="9"/>
      <c r="E40" s="10"/>
      <c r="F40" s="11"/>
      <c r="G40" s="12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topLeftCell="A4" zoomScaleNormal="100" zoomScaleSheetLayoutView="120" workbookViewId="0">
      <selection activeCell="K22" sqref="K22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9" ht="20.25">
      <c r="B1" s="94" t="s">
        <v>113</v>
      </c>
      <c r="C1" s="94"/>
      <c r="D1" s="94"/>
      <c r="E1" s="94"/>
      <c r="F1" s="94"/>
      <c r="G1" s="94"/>
    </row>
    <row r="3" spans="1:9" ht="15.75">
      <c r="B3" s="95" t="s">
        <v>6</v>
      </c>
      <c r="C3" s="95"/>
      <c r="D3" s="95"/>
      <c r="E3" s="95"/>
      <c r="F3" s="95"/>
      <c r="G3" s="95"/>
    </row>
    <row r="5" spans="1:9">
      <c r="A5">
        <v>1</v>
      </c>
      <c r="B5" s="3" t="s">
        <v>93</v>
      </c>
      <c r="D5" s="5" t="s">
        <v>115</v>
      </c>
      <c r="E5" s="6">
        <v>332</v>
      </c>
      <c r="F5" s="7"/>
      <c r="G5" s="8" t="str">
        <f>CONCATENATE("Total ", B5)</f>
        <v>Total Edificio 'A'</v>
      </c>
    </row>
    <row r="6" spans="1:9">
      <c r="B6" s="19"/>
      <c r="D6" s="5" t="s">
        <v>114</v>
      </c>
      <c r="E6" s="6">
        <v>332</v>
      </c>
      <c r="F6" s="7"/>
      <c r="G6" s="53" t="str">
        <f>CONCATENATE(SUM(E5:E7)," M2")</f>
        <v>996 M2</v>
      </c>
    </row>
    <row r="7" spans="1:9">
      <c r="B7" s="1"/>
      <c r="D7" s="5" t="s">
        <v>97</v>
      </c>
      <c r="E7" s="6">
        <v>332</v>
      </c>
      <c r="F7" s="7"/>
      <c r="G7" s="8"/>
    </row>
    <row r="8" spans="1:9">
      <c r="B8" s="1"/>
    </row>
    <row r="9" spans="1:9">
      <c r="A9">
        <v>2</v>
      </c>
      <c r="B9" s="3" t="s">
        <v>94</v>
      </c>
      <c r="D9" s="5" t="s">
        <v>115</v>
      </c>
      <c r="E9" s="6">
        <v>432</v>
      </c>
      <c r="F9" s="7"/>
      <c r="G9" s="8" t="str">
        <f>CONCATENATE("Total ", B9)</f>
        <v>Total Edificio 'B'</v>
      </c>
    </row>
    <row r="10" spans="1:9">
      <c r="B10" s="19"/>
      <c r="D10" s="5" t="s">
        <v>114</v>
      </c>
      <c r="E10" s="6">
        <v>432</v>
      </c>
      <c r="F10" s="7"/>
      <c r="G10" s="53" t="str">
        <f>CONCATENATE(SUM(E9:E11)," M2")</f>
        <v>1296 M2</v>
      </c>
    </row>
    <row r="11" spans="1:9">
      <c r="B11" s="1"/>
      <c r="D11" s="5" t="s">
        <v>97</v>
      </c>
      <c r="E11" s="6">
        <v>432</v>
      </c>
      <c r="F11" s="7"/>
      <c r="G11" s="8"/>
    </row>
    <row r="12" spans="1:9">
      <c r="A12" s="21"/>
      <c r="B12" s="15"/>
      <c r="C12" s="21"/>
      <c r="D12" s="9"/>
      <c r="E12" s="10"/>
      <c r="F12" s="23"/>
      <c r="G12" s="12"/>
      <c r="H12" s="21"/>
      <c r="I12" s="21"/>
    </row>
    <row r="13" spans="1:9">
      <c r="A13" s="21">
        <v>3</v>
      </c>
      <c r="B13" s="3" t="s">
        <v>95</v>
      </c>
      <c r="D13" s="5" t="s">
        <v>115</v>
      </c>
      <c r="E13" s="6">
        <v>347</v>
      </c>
      <c r="F13" s="7"/>
      <c r="G13" s="8" t="str">
        <f>CONCATENATE("Total ", B13)</f>
        <v>Total Edificio 'C'</v>
      </c>
      <c r="H13" s="21"/>
      <c r="I13" s="21"/>
    </row>
    <row r="14" spans="1:9">
      <c r="A14" s="21"/>
      <c r="B14" s="19"/>
      <c r="D14" s="5" t="s">
        <v>114</v>
      </c>
      <c r="E14" s="6">
        <v>347</v>
      </c>
      <c r="F14" s="7"/>
      <c r="G14" s="53" t="str">
        <f>CONCATENATE(SUM(E13:E15)," M2")</f>
        <v>1041 M2</v>
      </c>
      <c r="H14" s="21"/>
      <c r="I14" s="21"/>
    </row>
    <row r="15" spans="1:9">
      <c r="A15" s="21"/>
      <c r="B15" s="1"/>
      <c r="D15" s="5" t="s">
        <v>97</v>
      </c>
      <c r="E15" s="6">
        <v>347</v>
      </c>
      <c r="F15" s="7"/>
      <c r="G15" s="8"/>
      <c r="H15" s="21"/>
      <c r="I15" s="21"/>
    </row>
    <row r="16" spans="1:9">
      <c r="A16" s="17"/>
      <c r="G16" s="54"/>
    </row>
    <row r="17" spans="1:14">
      <c r="A17" s="17">
        <v>4</v>
      </c>
      <c r="B17" s="3" t="s">
        <v>136</v>
      </c>
      <c r="D17" s="5" t="s">
        <v>98</v>
      </c>
      <c r="E17" s="6"/>
      <c r="F17" s="7"/>
      <c r="G17" s="8" t="str">
        <f>CONCATENATE("Total ", B17)</f>
        <v>Total Edificio Móvil</v>
      </c>
    </row>
    <row r="18" spans="1:14">
      <c r="A18" s="17"/>
      <c r="B18" s="19" t="s">
        <v>101</v>
      </c>
      <c r="D18" s="5" t="s">
        <v>97</v>
      </c>
      <c r="E18" s="6">
        <v>33</v>
      </c>
      <c r="F18" s="7"/>
      <c r="G18" s="53" t="str">
        <f>CONCATENATE(SUM(E17:E18)," M2")</f>
        <v>33 M2</v>
      </c>
    </row>
    <row r="19" spans="1:14">
      <c r="A19" s="17"/>
      <c r="G19" s="55"/>
      <c r="I19" s="75" t="s">
        <v>222</v>
      </c>
      <c r="K19" s="75" t="s">
        <v>226</v>
      </c>
      <c r="M19">
        <v>154.28</v>
      </c>
      <c r="N19" s="75" t="s">
        <v>216</v>
      </c>
    </row>
    <row r="20" spans="1:14">
      <c r="I20" s="75" t="s">
        <v>225</v>
      </c>
      <c r="L20" s="75" t="s">
        <v>227</v>
      </c>
      <c r="M20" s="75">
        <v>126</v>
      </c>
      <c r="N20" s="75" t="s">
        <v>216</v>
      </c>
    </row>
    <row r="21" spans="1:14">
      <c r="B21" s="16" t="s">
        <v>108</v>
      </c>
      <c r="C21" s="33">
        <f>COUNT(A4:A20)</f>
        <v>4</v>
      </c>
      <c r="D21" s="16" t="s">
        <v>109</v>
      </c>
      <c r="E21" s="4">
        <f>SUM(E5:E20)</f>
        <v>3366</v>
      </c>
      <c r="I21" s="75" t="s">
        <v>228</v>
      </c>
      <c r="K21" s="75" t="s">
        <v>229</v>
      </c>
      <c r="M21">
        <v>130.94999999999999</v>
      </c>
      <c r="N21" s="75" t="s">
        <v>216</v>
      </c>
    </row>
    <row r="22" spans="1:14">
      <c r="B22" s="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"/>
  <sheetViews>
    <sheetView topLeftCell="A19" zoomScaleNormal="100" workbookViewId="0">
      <selection activeCell="A41" sqref="A41:G42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25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>
        <v>257</v>
      </c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257</v>
      </c>
      <c r="F6" s="7"/>
      <c r="G6" s="53" t="str">
        <f>CONCATENATE(SUM(E5:E6)," M2")</f>
        <v>514 M2</v>
      </c>
    </row>
    <row r="7" spans="1:7">
      <c r="A7" s="17"/>
      <c r="G7" s="54"/>
    </row>
    <row r="8" spans="1:7">
      <c r="A8">
        <v>2</v>
      </c>
      <c r="B8" s="3" t="s">
        <v>123</v>
      </c>
      <c r="D8" s="5" t="s">
        <v>98</v>
      </c>
      <c r="E8" s="6">
        <v>463</v>
      </c>
      <c r="F8" s="7"/>
      <c r="G8" s="8" t="str">
        <f>CONCATENATE("Total ", B8)</f>
        <v>Total Edificio '1'</v>
      </c>
    </row>
    <row r="9" spans="1:7">
      <c r="D9" s="5" t="s">
        <v>97</v>
      </c>
      <c r="E9" s="6">
        <v>463</v>
      </c>
      <c r="F9" s="7"/>
      <c r="G9" s="53" t="str">
        <f>CONCATENATE(SUM(E8:E9)," M2")</f>
        <v>926 M2</v>
      </c>
    </row>
    <row r="10" spans="1:7">
      <c r="A10" s="17"/>
      <c r="G10" s="54"/>
    </row>
    <row r="11" spans="1:7">
      <c r="A11">
        <v>3</v>
      </c>
      <c r="B11" s="3" t="s">
        <v>124</v>
      </c>
      <c r="D11" s="5" t="s">
        <v>98</v>
      </c>
      <c r="E11" s="6">
        <v>497</v>
      </c>
      <c r="F11" s="7"/>
      <c r="G11" s="8" t="str">
        <f>CONCATENATE("Total ", B11)</f>
        <v>Total Edificio '2'</v>
      </c>
    </row>
    <row r="12" spans="1:7">
      <c r="B12" s="2"/>
      <c r="D12" s="5" t="s">
        <v>97</v>
      </c>
      <c r="E12" s="6">
        <v>497</v>
      </c>
      <c r="F12" s="7"/>
      <c r="G12" s="53" t="str">
        <f>CONCATENATE(SUM(E11:E12)," M2")</f>
        <v>994 M2</v>
      </c>
    </row>
    <row r="13" spans="1:7">
      <c r="A13" s="17"/>
      <c r="G13" s="54"/>
    </row>
    <row r="14" spans="1:7">
      <c r="A14">
        <v>4</v>
      </c>
      <c r="B14" s="3" t="s">
        <v>125</v>
      </c>
      <c r="D14" s="5" t="s">
        <v>98</v>
      </c>
      <c r="E14" s="6">
        <v>463</v>
      </c>
      <c r="F14" s="7"/>
      <c r="G14" s="8" t="str">
        <f>CONCATENATE("Total ", B14)</f>
        <v>Total Edificio '3'</v>
      </c>
    </row>
    <row r="15" spans="1:7">
      <c r="B15" s="2"/>
      <c r="D15" s="5" t="s">
        <v>97</v>
      </c>
      <c r="E15" s="6">
        <v>463</v>
      </c>
      <c r="F15" s="7"/>
      <c r="G15" s="53" t="str">
        <f>CONCATENATE(SUM(E14:E15)," M2")</f>
        <v>926 M2</v>
      </c>
    </row>
    <row r="16" spans="1:7">
      <c r="A16" s="17"/>
      <c r="G16" s="54"/>
    </row>
    <row r="17" spans="1:7">
      <c r="A17">
        <v>5</v>
      </c>
      <c r="B17" s="3" t="s">
        <v>126</v>
      </c>
      <c r="D17" s="5" t="s">
        <v>98</v>
      </c>
      <c r="E17" s="6">
        <v>497</v>
      </c>
      <c r="F17" s="7"/>
      <c r="G17" s="8" t="str">
        <f>CONCATENATE("Total ", B17)</f>
        <v>Total Edificio '4'</v>
      </c>
    </row>
    <row r="18" spans="1:7">
      <c r="B18" s="2"/>
      <c r="D18" s="5" t="s">
        <v>97</v>
      </c>
      <c r="E18" s="6">
        <v>497</v>
      </c>
      <c r="F18" s="7"/>
      <c r="G18" s="53" t="str">
        <f>CONCATENATE(SUM(E17:E18)," M2")</f>
        <v>994 M2</v>
      </c>
    </row>
    <row r="19" spans="1:7">
      <c r="A19" s="17"/>
      <c r="G19" s="54"/>
    </row>
    <row r="20" spans="1:7">
      <c r="A20">
        <v>6</v>
      </c>
      <c r="B20" s="3" t="s">
        <v>127</v>
      </c>
      <c r="D20" s="5" t="s">
        <v>98</v>
      </c>
      <c r="E20" s="6"/>
      <c r="F20" s="7"/>
      <c r="G20" s="8" t="str">
        <f>CONCATENATE("Total ", B20)</f>
        <v>Total Edificio '5'</v>
      </c>
    </row>
    <row r="21" spans="1:7">
      <c r="B21" s="2"/>
      <c r="D21" s="5" t="s">
        <v>97</v>
      </c>
      <c r="E21" s="6">
        <v>225</v>
      </c>
      <c r="F21" s="7"/>
      <c r="G21" s="53" t="str">
        <f>CONCATENATE(SUM(E20:E21)," M2")</f>
        <v>225 M2</v>
      </c>
    </row>
    <row r="22" spans="1:7">
      <c r="A22" s="17"/>
      <c r="G22" s="54"/>
    </row>
    <row r="23" spans="1:7">
      <c r="A23">
        <v>7</v>
      </c>
      <c r="B23" s="3" t="s">
        <v>128</v>
      </c>
      <c r="D23" s="5" t="s">
        <v>98</v>
      </c>
      <c r="E23" s="6"/>
      <c r="F23" s="7"/>
      <c r="G23" s="8" t="str">
        <f>CONCATENATE("Total ", B23)</f>
        <v>Total Edificio Móvil A</v>
      </c>
    </row>
    <row r="24" spans="1:7">
      <c r="B24" s="19" t="s">
        <v>149</v>
      </c>
      <c r="D24" s="5" t="s">
        <v>97</v>
      </c>
      <c r="E24" s="6">
        <v>95</v>
      </c>
      <c r="F24" s="7"/>
      <c r="G24" s="53" t="str">
        <f>CONCATENATE(SUM(E23:E24)," M2")</f>
        <v>95 M2</v>
      </c>
    </row>
    <row r="25" spans="1:7">
      <c r="A25" s="17"/>
      <c r="G25" s="54"/>
    </row>
    <row r="26" spans="1:7">
      <c r="A26">
        <v>8</v>
      </c>
      <c r="B26" s="3" t="s">
        <v>129</v>
      </c>
      <c r="D26" s="5" t="s">
        <v>98</v>
      </c>
      <c r="E26" s="6"/>
      <c r="F26" s="7"/>
      <c r="G26" s="8" t="str">
        <f>CONCATENATE("Total ", B26)</f>
        <v>Total Edificio Móvil B</v>
      </c>
    </row>
    <row r="27" spans="1:7">
      <c r="B27" s="19" t="s">
        <v>149</v>
      </c>
      <c r="D27" s="5" t="s">
        <v>97</v>
      </c>
      <c r="E27" s="6">
        <v>134</v>
      </c>
      <c r="F27" s="7"/>
      <c r="G27" s="53" t="str">
        <f>CONCATENATE(SUM(E26:E27)," M2")</f>
        <v>134 M2</v>
      </c>
    </row>
    <row r="28" spans="1:7">
      <c r="A28" s="17"/>
      <c r="G28" s="54"/>
    </row>
    <row r="29" spans="1:7">
      <c r="A29">
        <v>9</v>
      </c>
      <c r="B29" s="3" t="s">
        <v>134</v>
      </c>
      <c r="D29" s="5" t="s">
        <v>98</v>
      </c>
      <c r="E29" s="6"/>
      <c r="F29" s="7"/>
      <c r="G29" s="8" t="str">
        <f>CONCATENATE("Total ", B29)</f>
        <v>Total Edificio Móvil 1</v>
      </c>
    </row>
    <row r="30" spans="1:7">
      <c r="B30" s="19" t="s">
        <v>150</v>
      </c>
      <c r="D30" s="5" t="s">
        <v>97</v>
      </c>
      <c r="E30" s="6">
        <v>33</v>
      </c>
      <c r="F30" s="7"/>
      <c r="G30" s="53" t="str">
        <f>CONCATENATE(SUM(E29:E30)," M2")</f>
        <v>33 M2</v>
      </c>
    </row>
    <row r="31" spans="1:7">
      <c r="A31" s="17"/>
      <c r="G31" s="54"/>
    </row>
    <row r="32" spans="1:7">
      <c r="A32">
        <v>10</v>
      </c>
      <c r="B32" s="3" t="s">
        <v>135</v>
      </c>
      <c r="D32" s="5" t="s">
        <v>98</v>
      </c>
      <c r="E32" s="6"/>
      <c r="F32" s="7"/>
      <c r="G32" s="8" t="str">
        <f>CONCATENATE("Total ", B32)</f>
        <v>Total Edificio Móvil 2</v>
      </c>
    </row>
    <row r="33" spans="1:7">
      <c r="B33" s="19" t="s">
        <v>130</v>
      </c>
      <c r="D33" s="5" t="s">
        <v>97</v>
      </c>
      <c r="E33" s="6">
        <v>84</v>
      </c>
      <c r="F33" s="7"/>
      <c r="G33" s="53" t="str">
        <f>CONCATENATE(SUM(E32:E33)," M2")</f>
        <v>84 M2</v>
      </c>
    </row>
    <row r="34" spans="1:7">
      <c r="B34" s="2"/>
      <c r="D34" s="9"/>
      <c r="E34" s="10"/>
      <c r="F34" s="11"/>
      <c r="G34" s="12"/>
    </row>
    <row r="35" spans="1:7">
      <c r="A35">
        <v>11</v>
      </c>
      <c r="B35" s="3" t="s">
        <v>140</v>
      </c>
      <c r="D35" s="5" t="s">
        <v>98</v>
      </c>
      <c r="E35" s="6"/>
      <c r="F35" s="7"/>
      <c r="G35" s="8" t="str">
        <f>CONCATENATE("Total ", B35)</f>
        <v>Total Edificio Móvil 3</v>
      </c>
    </row>
    <row r="36" spans="1:7">
      <c r="B36" s="19" t="s">
        <v>131</v>
      </c>
      <c r="D36" s="5" t="s">
        <v>97</v>
      </c>
      <c r="E36" s="6">
        <v>133.88</v>
      </c>
      <c r="F36" s="7"/>
      <c r="G36" s="53" t="str">
        <f>CONCATENATE(SUM(E35:E36)," M2")</f>
        <v>133.88 M2</v>
      </c>
    </row>
    <row r="37" spans="1:7">
      <c r="B37" s="2"/>
      <c r="D37" s="9"/>
      <c r="E37" s="10"/>
      <c r="F37" s="11"/>
      <c r="G37" s="12"/>
    </row>
    <row r="38" spans="1:7">
      <c r="A38">
        <v>12</v>
      </c>
      <c r="B38" s="3" t="s">
        <v>141</v>
      </c>
      <c r="D38" s="5" t="s">
        <v>98</v>
      </c>
      <c r="E38" s="6"/>
      <c r="F38" s="7"/>
      <c r="G38" s="8" t="str">
        <f>CONCATENATE("Total ", B38)</f>
        <v>Total Edificio Móvil 4</v>
      </c>
    </row>
    <row r="39" spans="1:7">
      <c r="B39" s="19" t="s">
        <v>209</v>
      </c>
      <c r="D39" s="5" t="s">
        <v>97</v>
      </c>
      <c r="E39" s="6">
        <v>133.88</v>
      </c>
      <c r="F39" s="7"/>
      <c r="G39" s="53" t="str">
        <f>CONCATENATE(SUM(E38:E39)," M2")</f>
        <v>133.88 M2</v>
      </c>
    </row>
    <row r="40" spans="1:7">
      <c r="B40" s="2"/>
      <c r="D40" s="9"/>
      <c r="E40" s="10"/>
      <c r="F40" s="11"/>
      <c r="G40" s="12"/>
    </row>
    <row r="41" spans="1:7">
      <c r="A41">
        <v>13</v>
      </c>
      <c r="B41" s="3" t="s">
        <v>208</v>
      </c>
      <c r="D41" s="5" t="s">
        <v>98</v>
      </c>
      <c r="E41" s="6"/>
      <c r="F41" s="7"/>
      <c r="G41" s="8" t="str">
        <f>CONCATENATE("Total ", B41)</f>
        <v>Total Edificio '6'</v>
      </c>
    </row>
    <row r="42" spans="1:7">
      <c r="B42" s="19" t="s">
        <v>207</v>
      </c>
      <c r="D42" s="5" t="s">
        <v>97</v>
      </c>
      <c r="E42" s="6">
        <v>62.04</v>
      </c>
      <c r="F42" s="7"/>
      <c r="G42" s="53" t="str">
        <f>CONCATENATE(SUM(E41:E42)," M2")</f>
        <v>62.04 M2</v>
      </c>
    </row>
    <row r="43" spans="1:7">
      <c r="B43" s="2"/>
      <c r="D43" s="9"/>
      <c r="E43" s="10"/>
      <c r="F43" s="11"/>
      <c r="G43" s="12"/>
    </row>
    <row r="44" spans="1:7">
      <c r="B44" s="16" t="s">
        <v>108</v>
      </c>
      <c r="C44" s="33">
        <f>A41</f>
        <v>13</v>
      </c>
      <c r="D44" s="16" t="s">
        <v>109</v>
      </c>
      <c r="E44" s="4">
        <f>SUM(E5:E42)</f>
        <v>5254.8</v>
      </c>
      <c r="G44" s="21"/>
    </row>
    <row r="45" spans="1:7">
      <c r="B45" s="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13" zoomScaleNormal="100" zoomScaleSheetLayoutView="100" workbookViewId="0">
      <selection activeCell="A29" sqref="A29:G30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26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385</v>
      </c>
      <c r="F6" s="7"/>
      <c r="G6" s="53" t="str">
        <f>CONCATENATE(SUM(E5:E6)," M2")</f>
        <v>385 M2</v>
      </c>
    </row>
    <row r="7" spans="1:7">
      <c r="A7" s="17"/>
      <c r="G7" s="54"/>
    </row>
    <row r="8" spans="1:7">
      <c r="A8">
        <v>2</v>
      </c>
      <c r="B8" s="3" t="s">
        <v>94</v>
      </c>
      <c r="D8" s="5" t="s">
        <v>98</v>
      </c>
      <c r="E8" s="6">
        <v>379</v>
      </c>
      <c r="F8" s="7"/>
      <c r="G8" s="8" t="str">
        <f>CONCATENATE("Total ", B8)</f>
        <v>Total Edificio 'B'</v>
      </c>
    </row>
    <row r="9" spans="1:7">
      <c r="B9" s="19"/>
      <c r="D9" s="5" t="s">
        <v>97</v>
      </c>
      <c r="E9" s="6">
        <v>379</v>
      </c>
      <c r="F9" s="7"/>
      <c r="G9" s="53" t="str">
        <f>CONCATENATE(SUM(E8:E9)," M2")</f>
        <v>758 M2</v>
      </c>
    </row>
    <row r="10" spans="1:7">
      <c r="G10" s="54"/>
    </row>
    <row r="11" spans="1:7">
      <c r="A11">
        <v>3</v>
      </c>
      <c r="B11" s="3" t="s">
        <v>95</v>
      </c>
      <c r="D11" s="5" t="s">
        <v>98</v>
      </c>
      <c r="E11" s="6">
        <v>587</v>
      </c>
      <c r="F11" s="7"/>
      <c r="G11" s="8" t="str">
        <f>CONCATENATE("Total ", B11)</f>
        <v>Total Edificio 'C'</v>
      </c>
    </row>
    <row r="12" spans="1:7">
      <c r="B12" s="2"/>
      <c r="D12" s="5" t="s">
        <v>97</v>
      </c>
      <c r="E12" s="6">
        <v>587</v>
      </c>
      <c r="F12" s="7"/>
      <c r="G12" s="53" t="str">
        <f>CONCATENATE(SUM(E11:E12)," M2")</f>
        <v>1174 M2</v>
      </c>
    </row>
    <row r="13" spans="1:7">
      <c r="G13" s="54"/>
    </row>
    <row r="14" spans="1:7">
      <c r="A14">
        <v>4</v>
      </c>
      <c r="B14" s="3" t="s">
        <v>96</v>
      </c>
      <c r="D14" s="5" t="s">
        <v>98</v>
      </c>
      <c r="E14" s="6"/>
      <c r="F14" s="7"/>
      <c r="G14" s="8" t="str">
        <f>CONCATENATE("Total ", B14)</f>
        <v>Total Edificio 'D'</v>
      </c>
    </row>
    <row r="15" spans="1:7">
      <c r="B15" s="2"/>
      <c r="D15" s="5" t="s">
        <v>97</v>
      </c>
      <c r="E15" s="6">
        <v>268</v>
      </c>
      <c r="F15" s="7"/>
      <c r="G15" s="53" t="str">
        <f>CONCATENATE(SUM(E14:E15)," M2")</f>
        <v>268 M2</v>
      </c>
    </row>
    <row r="16" spans="1:7">
      <c r="G16" s="54"/>
    </row>
    <row r="17" spans="1:7">
      <c r="A17">
        <v>5</v>
      </c>
      <c r="B17" s="3" t="s">
        <v>107</v>
      </c>
      <c r="D17" s="5" t="s">
        <v>98</v>
      </c>
      <c r="E17" s="6">
        <v>350</v>
      </c>
      <c r="F17" s="7"/>
      <c r="G17" s="8" t="str">
        <f>CONCATENATE("Total ", B17)</f>
        <v>Total Edificio 'E'</v>
      </c>
    </row>
    <row r="18" spans="1:7">
      <c r="B18" s="2"/>
      <c r="D18" s="5" t="s">
        <v>97</v>
      </c>
      <c r="E18" s="6">
        <v>350</v>
      </c>
      <c r="F18" s="7"/>
      <c r="G18" s="53" t="str">
        <f>CONCATENATE(SUM(E17:E18)," M2")</f>
        <v>700 M2</v>
      </c>
    </row>
    <row r="19" spans="1:7">
      <c r="G19" s="54"/>
    </row>
    <row r="20" spans="1:7">
      <c r="A20">
        <v>6</v>
      </c>
      <c r="B20" s="3" t="s">
        <v>106</v>
      </c>
      <c r="D20" s="5" t="s">
        <v>98</v>
      </c>
      <c r="E20" s="6"/>
      <c r="F20" s="7"/>
      <c r="G20" s="8" t="str">
        <f>CONCATENATE("Total ", B20)</f>
        <v>Total Edificio 'F'</v>
      </c>
    </row>
    <row r="21" spans="1:7">
      <c r="B21" s="2"/>
      <c r="D21" s="5" t="s">
        <v>97</v>
      </c>
      <c r="E21" s="6">
        <v>140</v>
      </c>
      <c r="F21" s="7"/>
      <c r="G21" s="53" t="str">
        <f>CONCATENATE(SUM(E20:E21)," M2")</f>
        <v>140 M2</v>
      </c>
    </row>
    <row r="22" spans="1:7">
      <c r="G22" s="54"/>
    </row>
    <row r="23" spans="1:7">
      <c r="A23">
        <v>7</v>
      </c>
      <c r="B23" s="3" t="s">
        <v>105</v>
      </c>
      <c r="D23" s="5" t="s">
        <v>98</v>
      </c>
      <c r="E23" s="6"/>
      <c r="F23" s="7"/>
      <c r="G23" s="8" t="str">
        <f>CONCATENATE("Total ", B23)</f>
        <v>Total Edificio 'G'</v>
      </c>
    </row>
    <row r="24" spans="1:7">
      <c r="B24" s="19"/>
      <c r="D24" s="5" t="s">
        <v>97</v>
      </c>
      <c r="E24" s="6">
        <v>142</v>
      </c>
      <c r="F24" s="7"/>
      <c r="G24" s="53" t="str">
        <f>CONCATENATE(SUM(E23:E24)," M2")</f>
        <v>142 M2</v>
      </c>
    </row>
    <row r="25" spans="1:7">
      <c r="G25" s="54"/>
    </row>
    <row r="26" spans="1:7">
      <c r="A26">
        <v>8</v>
      </c>
      <c r="B26" s="3" t="s">
        <v>103</v>
      </c>
      <c r="D26" s="5" t="s">
        <v>98</v>
      </c>
      <c r="E26" s="6"/>
      <c r="F26" s="7"/>
      <c r="G26" s="8" t="str">
        <f>CONCATENATE("Total ", B26)</f>
        <v>Total Edificio 'H'</v>
      </c>
    </row>
    <row r="27" spans="1:7">
      <c r="B27" s="2"/>
      <c r="D27" s="5" t="s">
        <v>97</v>
      </c>
      <c r="E27" s="6">
        <v>345</v>
      </c>
      <c r="F27" s="7"/>
      <c r="G27" s="53" t="str">
        <f>CONCATENATE(SUM(E26:E27)," M2")</f>
        <v>345 M2</v>
      </c>
    </row>
    <row r="28" spans="1:7">
      <c r="B28" s="2"/>
      <c r="G28" s="55"/>
    </row>
    <row r="29" spans="1:7">
      <c r="A29">
        <v>9</v>
      </c>
      <c r="B29" s="3" t="s">
        <v>102</v>
      </c>
      <c r="D29" s="5" t="s">
        <v>98</v>
      </c>
      <c r="E29" s="6"/>
      <c r="F29" s="7"/>
      <c r="G29" s="8" t="str">
        <f>CONCATENATE("Total ", B29)</f>
        <v>Total Edificio 'I'</v>
      </c>
    </row>
    <row r="30" spans="1:7">
      <c r="B30" s="2" t="s">
        <v>207</v>
      </c>
      <c r="D30" s="5" t="s">
        <v>97</v>
      </c>
      <c r="E30" s="6">
        <v>62.04</v>
      </c>
      <c r="F30" s="7"/>
      <c r="G30" s="53" t="str">
        <f>CONCATENATE(SUM(E29:E30)," M2")</f>
        <v>62.04 M2</v>
      </c>
    </row>
    <row r="31" spans="1:7">
      <c r="B31" s="2"/>
      <c r="G31" s="12"/>
    </row>
    <row r="32" spans="1:7">
      <c r="B32" s="16" t="s">
        <v>108</v>
      </c>
      <c r="C32" s="33">
        <f>A29</f>
        <v>9</v>
      </c>
      <c r="D32" s="16" t="s">
        <v>109</v>
      </c>
      <c r="E32" s="4">
        <f>SUM(E5:E30)</f>
        <v>3974.04</v>
      </c>
      <c r="G32" s="21"/>
    </row>
    <row r="33" spans="2:6">
      <c r="B33" s="2"/>
      <c r="D33" s="9"/>
      <c r="E33" s="10"/>
      <c r="F33" s="11"/>
    </row>
    <row r="34" spans="2:6">
      <c r="B34" s="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13" workbookViewId="0">
      <selection activeCell="C39" sqref="C39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27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111</v>
      </c>
      <c r="D6" s="5" t="s">
        <v>97</v>
      </c>
      <c r="E6" s="6">
        <v>244</v>
      </c>
      <c r="F6" s="7"/>
      <c r="G6" s="53" t="str">
        <f>CONCATENATE(SUM(E5:E6)," M2")</f>
        <v>244 M2</v>
      </c>
    </row>
    <row r="7" spans="1:7">
      <c r="G7" s="54"/>
    </row>
    <row r="8" spans="1:7">
      <c r="A8">
        <v>2</v>
      </c>
      <c r="B8" s="3" t="s">
        <v>94</v>
      </c>
      <c r="D8" s="5" t="s">
        <v>98</v>
      </c>
      <c r="E8" s="6">
        <v>585</v>
      </c>
      <c r="F8" s="7"/>
      <c r="G8" s="8" t="str">
        <f>CONCATENATE("Total ", B8)</f>
        <v>Total Edificio 'B'</v>
      </c>
    </row>
    <row r="9" spans="1:7">
      <c r="B9" s="19"/>
      <c r="D9" s="5" t="s">
        <v>97</v>
      </c>
      <c r="E9" s="6">
        <v>585</v>
      </c>
      <c r="F9" s="7"/>
      <c r="G9" s="53" t="str">
        <f>CONCATENATE(SUM(E8:E9)," M2")</f>
        <v>1170 M2</v>
      </c>
    </row>
    <row r="10" spans="1:7">
      <c r="G10" s="54"/>
    </row>
    <row r="11" spans="1:7">
      <c r="A11">
        <v>3</v>
      </c>
      <c r="B11" s="3" t="s">
        <v>95</v>
      </c>
      <c r="D11" s="5" t="s">
        <v>98</v>
      </c>
      <c r="E11" s="6"/>
      <c r="F11" s="7"/>
      <c r="G11" s="8" t="str">
        <f>CONCATENATE("Total ", B11)</f>
        <v>Total Edificio 'C'</v>
      </c>
    </row>
    <row r="12" spans="1:7">
      <c r="B12" s="19" t="s">
        <v>80</v>
      </c>
      <c r="D12" s="5" t="s">
        <v>97</v>
      </c>
      <c r="E12" s="6">
        <v>422</v>
      </c>
      <c r="F12" s="7"/>
      <c r="G12" s="53" t="str">
        <f>CONCATENATE(SUM(E11:E12)," M2")</f>
        <v>422 M2</v>
      </c>
    </row>
    <row r="13" spans="1:7">
      <c r="G13" s="54"/>
    </row>
    <row r="14" spans="1:7">
      <c r="A14">
        <v>4</v>
      </c>
      <c r="B14" s="3" t="s">
        <v>96</v>
      </c>
      <c r="D14" s="5" t="s">
        <v>98</v>
      </c>
      <c r="E14" s="6"/>
      <c r="F14" s="7"/>
      <c r="G14" s="8" t="str">
        <f>CONCATENATE("Total ", B14)</f>
        <v>Total Edificio 'D'</v>
      </c>
    </row>
    <row r="15" spans="1:7">
      <c r="B15" s="19" t="s">
        <v>131</v>
      </c>
      <c r="D15" s="5" t="s">
        <v>97</v>
      </c>
      <c r="E15" s="6">
        <v>173</v>
      </c>
      <c r="F15" s="7"/>
      <c r="G15" s="53" t="str">
        <f>CONCATENATE(SUM(E14:E15)," M2")</f>
        <v>173 M2</v>
      </c>
    </row>
    <row r="16" spans="1:7">
      <c r="G16" s="54"/>
    </row>
    <row r="17" spans="1:7">
      <c r="A17">
        <v>5</v>
      </c>
      <c r="B17" s="3" t="s">
        <v>107</v>
      </c>
      <c r="D17" s="5" t="s">
        <v>98</v>
      </c>
      <c r="E17" s="6"/>
      <c r="F17" s="7"/>
      <c r="G17" s="8" t="str">
        <f>CONCATENATE("Total ", B17)</f>
        <v>Total Edificio 'E'</v>
      </c>
    </row>
    <row r="18" spans="1:7">
      <c r="B18" s="2"/>
      <c r="D18" s="5" t="s">
        <v>97</v>
      </c>
      <c r="E18" s="6">
        <v>435</v>
      </c>
      <c r="F18" s="7"/>
      <c r="G18" s="53" t="str">
        <f>CONCATENATE(SUM(E17:E18)," M2")</f>
        <v>435 M2</v>
      </c>
    </row>
    <row r="19" spans="1:7">
      <c r="B19" s="2"/>
      <c r="D19" s="9"/>
      <c r="E19" s="10"/>
      <c r="F19" s="11"/>
      <c r="G19" s="54"/>
    </row>
    <row r="20" spans="1:7">
      <c r="A20">
        <v>6</v>
      </c>
      <c r="B20" s="3" t="s">
        <v>106</v>
      </c>
      <c r="D20" s="5" t="s">
        <v>98</v>
      </c>
      <c r="E20" s="6"/>
      <c r="F20" s="7"/>
      <c r="G20" s="8" t="str">
        <f>CONCATENATE("Total ", B20)</f>
        <v>Total Edificio 'F'</v>
      </c>
    </row>
    <row r="21" spans="1:7">
      <c r="B21" s="19" t="s">
        <v>101</v>
      </c>
      <c r="D21" s="5" t="s">
        <v>97</v>
      </c>
      <c r="E21" s="6">
        <v>147</v>
      </c>
      <c r="F21" s="7"/>
      <c r="G21" s="53" t="str">
        <f>CONCATENATE(SUM(E20:E21)," M2")</f>
        <v>147 M2</v>
      </c>
    </row>
    <row r="22" spans="1:7">
      <c r="G22" s="54"/>
    </row>
    <row r="23" spans="1:7">
      <c r="A23">
        <v>7</v>
      </c>
      <c r="B23" s="3" t="s">
        <v>105</v>
      </c>
      <c r="D23" s="5" t="s">
        <v>98</v>
      </c>
      <c r="E23" s="6"/>
      <c r="F23" s="7"/>
      <c r="G23" s="8" t="str">
        <f>CONCATENATE("Total ", B23)</f>
        <v>Total Edificio 'G'</v>
      </c>
    </row>
    <row r="24" spans="1:7">
      <c r="B24" s="19"/>
      <c r="D24" s="5" t="s">
        <v>97</v>
      </c>
      <c r="E24" s="6">
        <v>405</v>
      </c>
      <c r="F24" s="7"/>
      <c r="G24" s="53" t="str">
        <f>CONCATENATE(SUM(E23:E24)," M2")</f>
        <v>405 M2</v>
      </c>
    </row>
    <row r="25" spans="1:7">
      <c r="B25" s="2"/>
      <c r="D25" s="9"/>
      <c r="E25" s="10"/>
      <c r="F25" s="11"/>
      <c r="G25" s="54"/>
    </row>
    <row r="26" spans="1:7">
      <c r="A26">
        <v>8</v>
      </c>
      <c r="B26" s="3" t="s">
        <v>103</v>
      </c>
      <c r="D26" s="5" t="s">
        <v>98</v>
      </c>
      <c r="E26" s="6"/>
      <c r="F26" s="7"/>
      <c r="G26" s="8" t="str">
        <f>CONCATENATE("Total ", B26)</f>
        <v>Total Edificio 'H'</v>
      </c>
    </row>
    <row r="27" spans="1:7">
      <c r="B27" s="19" t="s">
        <v>132</v>
      </c>
      <c r="D27" s="5" t="s">
        <v>97</v>
      </c>
      <c r="E27" s="6">
        <v>244</v>
      </c>
      <c r="F27" s="7"/>
      <c r="G27" s="53" t="str">
        <f>CONCATENATE(SUM(E26:E27)," M2")</f>
        <v>244 M2</v>
      </c>
    </row>
    <row r="28" spans="1:7">
      <c r="B28" s="2"/>
      <c r="D28" s="9"/>
      <c r="E28" s="10"/>
      <c r="F28" s="11"/>
      <c r="G28" s="54"/>
    </row>
    <row r="29" spans="1:7">
      <c r="A29">
        <v>9</v>
      </c>
      <c r="B29" s="3" t="s">
        <v>102</v>
      </c>
      <c r="D29" s="5" t="s">
        <v>98</v>
      </c>
      <c r="E29" s="6"/>
      <c r="F29" s="7"/>
      <c r="G29" s="8" t="str">
        <f>CONCATENATE("Total ", B29)</f>
        <v>Total Edificio 'I'</v>
      </c>
    </row>
    <row r="30" spans="1:7">
      <c r="B30" s="19" t="s">
        <v>133</v>
      </c>
      <c r="D30" s="5" t="s">
        <v>97</v>
      </c>
      <c r="E30" s="6">
        <v>141</v>
      </c>
      <c r="F30" s="7"/>
      <c r="G30" s="53" t="str">
        <f>CONCATENATE(SUM(E29:E30)," M2")</f>
        <v>141 M2</v>
      </c>
    </row>
    <row r="31" spans="1:7">
      <c r="B31" s="22"/>
      <c r="C31" s="21"/>
      <c r="D31" s="9"/>
      <c r="E31" s="10"/>
      <c r="F31" s="11"/>
      <c r="G31" s="12"/>
    </row>
    <row r="32" spans="1:7">
      <c r="A32">
        <v>10</v>
      </c>
      <c r="B32" s="3" t="s">
        <v>134</v>
      </c>
      <c r="D32" s="5" t="s">
        <v>98</v>
      </c>
      <c r="E32" s="6"/>
      <c r="F32" s="7"/>
      <c r="G32" s="8" t="str">
        <f>CONCATENATE("Total ", B32)</f>
        <v>Total Edificio Móvil 1</v>
      </c>
    </row>
    <row r="33" spans="1:7">
      <c r="B33" s="19" t="s">
        <v>131</v>
      </c>
      <c r="D33" s="5" t="s">
        <v>97</v>
      </c>
      <c r="E33" s="6">
        <v>134</v>
      </c>
      <c r="F33" s="7"/>
      <c r="G33" s="53" t="str">
        <f>CONCATENATE(SUM(E32:E33)," M2")</f>
        <v>134 M2</v>
      </c>
    </row>
    <row r="34" spans="1:7">
      <c r="B34" s="22"/>
      <c r="C34" s="21"/>
      <c r="D34" s="9"/>
      <c r="E34" s="10"/>
      <c r="F34" s="11"/>
      <c r="G34" s="12"/>
    </row>
    <row r="35" spans="1:7">
      <c r="A35">
        <v>11</v>
      </c>
      <c r="B35" s="3" t="s">
        <v>135</v>
      </c>
      <c r="D35" s="5" t="s">
        <v>98</v>
      </c>
      <c r="E35" s="6"/>
      <c r="F35" s="7"/>
      <c r="G35" s="8" t="str">
        <f>CONCATENATE("Total ", B35)</f>
        <v>Total Edificio Móvil 2</v>
      </c>
    </row>
    <row r="36" spans="1:7">
      <c r="B36" s="19"/>
      <c r="D36" s="5" t="s">
        <v>97</v>
      </c>
      <c r="E36" s="6">
        <v>89</v>
      </c>
      <c r="F36" s="7"/>
      <c r="G36" s="53" t="str">
        <f>CONCATENATE(SUM(E35:E36)," M2")</f>
        <v>89 M2</v>
      </c>
    </row>
    <row r="37" spans="1:7">
      <c r="B37" s="22"/>
      <c r="C37" s="21"/>
      <c r="D37" s="9"/>
      <c r="E37" s="10"/>
      <c r="F37" s="11"/>
      <c r="G37" s="12"/>
    </row>
    <row r="38" spans="1:7">
      <c r="B38" s="22"/>
      <c r="C38" s="21"/>
      <c r="D38" s="9"/>
      <c r="E38" s="10"/>
      <c r="F38" s="11"/>
      <c r="G38" s="12"/>
    </row>
    <row r="39" spans="1:7">
      <c r="B39" s="16" t="s">
        <v>108</v>
      </c>
      <c r="C39" s="33">
        <f>A35</f>
        <v>11</v>
      </c>
      <c r="D39" s="16" t="s">
        <v>109</v>
      </c>
      <c r="E39" s="4">
        <f>SUM(E5:E37)</f>
        <v>3604</v>
      </c>
      <c r="G39" s="21"/>
    </row>
    <row r="40" spans="1:7">
      <c r="B40" s="22"/>
      <c r="C40" s="21"/>
      <c r="D40" s="9"/>
      <c r="E40" s="10"/>
      <c r="F40" s="11"/>
      <c r="G40" s="12"/>
    </row>
    <row r="41" spans="1:7">
      <c r="B41" s="22"/>
      <c r="C41" s="21"/>
      <c r="D41" s="9"/>
      <c r="E41" s="10"/>
      <c r="F41" s="11"/>
      <c r="G41" s="12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view="pageBreakPreview" topLeftCell="A16" zoomScaleNormal="100" zoomScaleSheetLayoutView="100" workbookViewId="0">
      <selection activeCell="G33" sqref="G33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28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440</v>
      </c>
      <c r="F6" s="7"/>
      <c r="G6" s="53" t="str">
        <f>CONCATENATE(SUM(E5:E6)," M2")</f>
        <v>440 M2</v>
      </c>
    </row>
    <row r="7" spans="1:7">
      <c r="G7" s="54"/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B9" s="19"/>
      <c r="D9" s="5" t="s">
        <v>97</v>
      </c>
      <c r="E9" s="6">
        <v>474</v>
      </c>
      <c r="F9" s="7"/>
      <c r="G9" s="53" t="str">
        <f>CONCATENATE(SUM(E8:E9)," M2")</f>
        <v>474 M2</v>
      </c>
    </row>
    <row r="10" spans="1:7">
      <c r="G10" s="54"/>
    </row>
    <row r="11" spans="1:7">
      <c r="A11">
        <v>3</v>
      </c>
      <c r="B11" s="3" t="s">
        <v>95</v>
      </c>
      <c r="D11" s="5" t="s">
        <v>98</v>
      </c>
      <c r="E11" s="6"/>
      <c r="F11" s="7"/>
      <c r="G11" s="8" t="str">
        <f>CONCATENATE("Total ", B11)</f>
        <v>Total Edificio 'C'</v>
      </c>
    </row>
    <row r="12" spans="1:7">
      <c r="B12" s="19"/>
      <c r="D12" s="5" t="s">
        <v>97</v>
      </c>
      <c r="E12" s="6">
        <v>75</v>
      </c>
      <c r="F12" s="7"/>
      <c r="G12" s="53" t="str">
        <f>CONCATENATE(SUM(E11:E12)," M2")</f>
        <v>75 M2</v>
      </c>
    </row>
    <row r="13" spans="1:7">
      <c r="G13" s="54"/>
    </row>
    <row r="14" spans="1:7">
      <c r="A14">
        <v>4</v>
      </c>
      <c r="B14" s="3" t="s">
        <v>96</v>
      </c>
      <c r="D14" s="5" t="s">
        <v>98</v>
      </c>
      <c r="E14" s="6"/>
      <c r="F14" s="7"/>
      <c r="G14" s="8" t="str">
        <f>CONCATENATE("Total ", B14)</f>
        <v>Total Edificio 'D'</v>
      </c>
    </row>
    <row r="15" spans="1:7">
      <c r="B15" s="19"/>
      <c r="D15" s="5" t="s">
        <v>97</v>
      </c>
      <c r="E15" s="6">
        <v>585</v>
      </c>
      <c r="F15" s="7"/>
      <c r="G15" s="53" t="str">
        <f>CONCATENATE(SUM(E14:E15)," M2")</f>
        <v>585 M2</v>
      </c>
    </row>
    <row r="16" spans="1:7">
      <c r="G16" s="54"/>
    </row>
    <row r="17" spans="1:7">
      <c r="A17">
        <v>5</v>
      </c>
      <c r="B17" s="3" t="s">
        <v>107</v>
      </c>
      <c r="D17" s="5" t="s">
        <v>98</v>
      </c>
      <c r="E17" s="6">
        <v>392</v>
      </c>
      <c r="F17" s="7"/>
      <c r="G17" s="8" t="str">
        <f>CONCATENATE("Total ", B17)</f>
        <v>Total Edificio 'E'</v>
      </c>
    </row>
    <row r="18" spans="1:7">
      <c r="B18" s="19"/>
      <c r="D18" s="5" t="s">
        <v>97</v>
      </c>
      <c r="E18" s="6">
        <v>392</v>
      </c>
      <c r="F18" s="7"/>
      <c r="G18" s="53" t="str">
        <f>CONCATENATE(SUM(E17:E18)," M2")</f>
        <v>784 M2</v>
      </c>
    </row>
    <row r="19" spans="1:7">
      <c r="G19" s="54"/>
    </row>
    <row r="20" spans="1:7">
      <c r="A20">
        <v>6</v>
      </c>
      <c r="B20" s="3" t="s">
        <v>106</v>
      </c>
      <c r="D20" s="5" t="s">
        <v>98</v>
      </c>
      <c r="E20" s="6"/>
      <c r="F20" s="7"/>
      <c r="G20" s="8" t="str">
        <f>CONCATENATE("Total ", B20)</f>
        <v>Total Edificio 'F'</v>
      </c>
    </row>
    <row r="21" spans="1:7">
      <c r="B21" s="19"/>
      <c r="D21" s="5" t="s">
        <v>97</v>
      </c>
      <c r="E21" s="6">
        <v>173</v>
      </c>
      <c r="F21" s="7"/>
      <c r="G21" s="53" t="str">
        <f>CONCATENATE(SUM(E20:E21)," M2")</f>
        <v>173 M2</v>
      </c>
    </row>
    <row r="22" spans="1:7">
      <c r="G22" s="54"/>
    </row>
    <row r="23" spans="1:7">
      <c r="A23">
        <v>7</v>
      </c>
      <c r="B23" s="3" t="s">
        <v>105</v>
      </c>
      <c r="D23" s="5" t="s">
        <v>98</v>
      </c>
      <c r="E23" s="6"/>
      <c r="F23" s="7"/>
      <c r="G23" s="8" t="str">
        <f>CONCATENATE("Total ", B23)</f>
        <v>Total Edificio 'G'</v>
      </c>
    </row>
    <row r="24" spans="1:7">
      <c r="B24" s="19" t="s">
        <v>132</v>
      </c>
      <c r="D24" s="5" t="s">
        <v>97</v>
      </c>
      <c r="E24" s="6">
        <v>142</v>
      </c>
      <c r="F24" s="7"/>
      <c r="G24" s="53" t="str">
        <f>CONCATENATE(SUM(E23:E24)," M2")</f>
        <v>142 M2</v>
      </c>
    </row>
    <row r="25" spans="1:7">
      <c r="G25" s="54"/>
    </row>
    <row r="26" spans="1:7">
      <c r="A26">
        <v>8</v>
      </c>
      <c r="B26" s="3" t="s">
        <v>134</v>
      </c>
      <c r="D26" s="5" t="s">
        <v>98</v>
      </c>
      <c r="E26" s="6"/>
      <c r="F26" s="7"/>
      <c r="G26" s="8" t="str">
        <f>CONCATENATE("Total ", B26)</f>
        <v>Total Edificio Móvil 1</v>
      </c>
    </row>
    <row r="27" spans="1:7">
      <c r="B27" s="19" t="s">
        <v>131</v>
      </c>
      <c r="D27" s="5" t="s">
        <v>97</v>
      </c>
      <c r="E27" s="6">
        <v>134</v>
      </c>
      <c r="F27" s="7"/>
      <c r="G27" s="53" t="str">
        <f>CONCATENATE(SUM(E26:E27)," M2")</f>
        <v>134 M2</v>
      </c>
    </row>
    <row r="28" spans="1:7">
      <c r="G28" s="55"/>
    </row>
    <row r="29" spans="1:7">
      <c r="A29">
        <v>9</v>
      </c>
      <c r="B29" s="3" t="s">
        <v>103</v>
      </c>
      <c r="D29" s="5" t="s">
        <v>98</v>
      </c>
      <c r="E29" s="6"/>
      <c r="F29" s="7"/>
      <c r="G29" s="8" t="str">
        <f>CONCATENATE("Total ", B29)</f>
        <v>Total Edificio 'H'</v>
      </c>
    </row>
    <row r="30" spans="1:7">
      <c r="B30" s="2" t="s">
        <v>207</v>
      </c>
      <c r="D30" s="5" t="s">
        <v>97</v>
      </c>
      <c r="E30" s="6">
        <v>62.04</v>
      </c>
      <c r="F30" s="7"/>
      <c r="G30" s="53" t="str">
        <f>CONCATENATE(SUM(E29:E30)," M2")</f>
        <v>62.04 M2</v>
      </c>
    </row>
    <row r="31" spans="1:7">
      <c r="G31" s="12"/>
    </row>
    <row r="32" spans="1:7">
      <c r="B32" s="2"/>
      <c r="D32" s="9"/>
      <c r="E32" s="10"/>
      <c r="F32" s="11"/>
      <c r="G32" s="12"/>
    </row>
    <row r="33" spans="2:7">
      <c r="B33" s="16" t="s">
        <v>108</v>
      </c>
      <c r="C33" s="33">
        <f>A29</f>
        <v>9</v>
      </c>
      <c r="D33" s="16" t="s">
        <v>109</v>
      </c>
      <c r="E33" s="4">
        <f>SUM(E4:E32)</f>
        <v>2869.04</v>
      </c>
      <c r="G33" s="2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opLeftCell="A2" zoomScaleNormal="100" zoomScaleSheetLayoutView="120" workbookViewId="0">
      <selection activeCell="C27" sqref="C27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79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290</v>
      </c>
      <c r="F6" s="7"/>
      <c r="G6" s="53" t="str">
        <f>CONCATENATE(SUM(E5:E6)," M2")</f>
        <v>290 M2</v>
      </c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B9" s="19" t="s">
        <v>81</v>
      </c>
      <c r="D9" s="5" t="s">
        <v>97</v>
      </c>
      <c r="E9" s="6">
        <v>290</v>
      </c>
      <c r="F9" s="7"/>
      <c r="G9" s="53" t="str">
        <f>CONCATENATE(SUM(E8:E9)," M2")</f>
        <v>290 M2</v>
      </c>
    </row>
    <row r="11" spans="1:7">
      <c r="A11">
        <v>3</v>
      </c>
      <c r="B11" s="3" t="s">
        <v>95</v>
      </c>
      <c r="D11" s="5" t="s">
        <v>98</v>
      </c>
      <c r="E11" s="6"/>
      <c r="F11" s="7"/>
      <c r="G11" s="8" t="str">
        <f>CONCATENATE("Total ", B11)</f>
        <v>Total Edificio 'C'</v>
      </c>
    </row>
    <row r="12" spans="1:7">
      <c r="B12" s="19" t="s">
        <v>82</v>
      </c>
      <c r="D12" s="5" t="s">
        <v>97</v>
      </c>
      <c r="E12" s="6">
        <v>290</v>
      </c>
      <c r="F12" s="7"/>
      <c r="G12" s="53" t="str">
        <f>CONCATENATE(SUM(E11:E12)," M2")</f>
        <v>290 M2</v>
      </c>
    </row>
    <row r="14" spans="1:7">
      <c r="A14">
        <v>4</v>
      </c>
      <c r="B14" s="3" t="s">
        <v>96</v>
      </c>
      <c r="D14" s="5" t="s">
        <v>98</v>
      </c>
      <c r="E14" s="6"/>
      <c r="F14" s="7"/>
      <c r="G14" s="8" t="str">
        <f>CONCATENATE("Total ", B14)</f>
        <v>Total Edificio 'D'</v>
      </c>
    </row>
    <row r="15" spans="1:7">
      <c r="B15" s="19" t="s">
        <v>83</v>
      </c>
      <c r="D15" s="5" t="s">
        <v>97</v>
      </c>
      <c r="E15" s="6">
        <v>290</v>
      </c>
      <c r="F15" s="7"/>
      <c r="G15" s="53" t="str">
        <f>CONCATENATE(SUM(E14:E15)," M2")</f>
        <v>290 M2</v>
      </c>
    </row>
    <row r="17" spans="1:7">
      <c r="A17">
        <v>5</v>
      </c>
      <c r="B17" s="3" t="s">
        <v>136</v>
      </c>
      <c r="D17" s="5" t="s">
        <v>98</v>
      </c>
      <c r="E17" s="6"/>
      <c r="F17" s="7"/>
      <c r="G17" s="8" t="str">
        <f>CONCATENATE("Total ", B17)</f>
        <v>Total Edificio Móvil</v>
      </c>
    </row>
    <row r="18" spans="1:7">
      <c r="B18" s="19" t="s">
        <v>137</v>
      </c>
      <c r="D18" s="5" t="s">
        <v>97</v>
      </c>
      <c r="E18" s="6">
        <v>61</v>
      </c>
      <c r="F18" s="7"/>
      <c r="G18" s="53" t="str">
        <f>CONCATENATE(SUM(E17:E18)," M2")</f>
        <v>61 M2</v>
      </c>
    </row>
    <row r="19" spans="1:7">
      <c r="B19" s="2"/>
      <c r="D19" s="9"/>
      <c r="E19" s="10"/>
      <c r="F19" s="11"/>
      <c r="G19" s="12"/>
    </row>
    <row r="20" spans="1:7">
      <c r="A20">
        <v>6</v>
      </c>
      <c r="B20" s="3" t="s">
        <v>136</v>
      </c>
      <c r="D20" s="5" t="s">
        <v>98</v>
      </c>
      <c r="E20" s="6"/>
      <c r="F20" s="7"/>
      <c r="G20" s="8" t="str">
        <f>CONCATENATE("Total ", B20)</f>
        <v>Total Edificio Móvil</v>
      </c>
    </row>
    <row r="21" spans="1:7">
      <c r="B21" s="19" t="s">
        <v>81</v>
      </c>
      <c r="D21" s="5" t="s">
        <v>97</v>
      </c>
      <c r="E21" s="6">
        <v>89.25</v>
      </c>
      <c r="F21" s="7"/>
      <c r="G21" s="53" t="str">
        <f>CONCATENATE(SUM(E20:E21)," M2")</f>
        <v>89.25 M2</v>
      </c>
    </row>
    <row r="22" spans="1:7">
      <c r="B22" s="2"/>
      <c r="D22" s="9"/>
      <c r="E22" s="10"/>
      <c r="F22" s="11"/>
      <c r="G22" s="12"/>
    </row>
    <row r="23" spans="1:7">
      <c r="A23">
        <v>7</v>
      </c>
      <c r="B23" s="3" t="s">
        <v>136</v>
      </c>
      <c r="D23" s="5" t="s">
        <v>98</v>
      </c>
      <c r="E23" s="6"/>
      <c r="F23" s="7"/>
      <c r="G23" s="8" t="str">
        <f>CONCATENATE("Total ", B23)</f>
        <v>Total Edificio Móvil</v>
      </c>
    </row>
    <row r="24" spans="1:7">
      <c r="B24" s="19" t="s">
        <v>81</v>
      </c>
      <c r="D24" s="5" t="s">
        <v>97</v>
      </c>
      <c r="E24" s="6">
        <v>133.88</v>
      </c>
      <c r="F24" s="7"/>
      <c r="G24" s="53" t="str">
        <f>CONCATENATE(SUM(E23:E24)," M2")</f>
        <v>133.88 M2</v>
      </c>
    </row>
    <row r="25" spans="1:7">
      <c r="B25" s="2"/>
      <c r="D25" s="9"/>
      <c r="E25" s="10"/>
      <c r="F25" s="11"/>
      <c r="G25" s="12"/>
    </row>
    <row r="26" spans="1:7">
      <c r="B26" s="2"/>
      <c r="D26" s="9"/>
      <c r="E26" s="10"/>
      <c r="F26" s="11"/>
      <c r="G26" s="12"/>
    </row>
    <row r="27" spans="1:7">
      <c r="B27" s="16" t="s">
        <v>108</v>
      </c>
      <c r="C27" s="33">
        <f>A23</f>
        <v>7</v>
      </c>
      <c r="D27" s="16" t="s">
        <v>109</v>
      </c>
      <c r="E27" s="4">
        <f>SUM(E4:E26)</f>
        <v>1444.13</v>
      </c>
      <c r="G27" s="21"/>
    </row>
    <row r="28" spans="1:7">
      <c r="B28" s="1"/>
    </row>
  </sheetData>
  <mergeCells count="2">
    <mergeCell ref="B1:G1"/>
    <mergeCell ref="B3:G3"/>
  </mergeCells>
  <phoneticPr fontId="13" type="noConversion"/>
  <printOptions horizontalCentered="1"/>
  <pageMargins left="0.74803149606299213" right="0.74803149606299213" top="0.98425196850393704" bottom="0.98425196850393704" header="0" footer="0"/>
  <pageSetup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opLeftCell="A4" zoomScaleNormal="100" zoomScaleSheetLayoutView="100" workbookViewId="0">
      <selection activeCell="C31" sqref="C31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139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81</v>
      </c>
      <c r="D6" s="5" t="s">
        <v>97</v>
      </c>
      <c r="E6" s="6">
        <v>427</v>
      </c>
      <c r="F6" s="7"/>
      <c r="G6" s="53" t="str">
        <f>CONCATENATE(SUM(E5:E6)," M2")</f>
        <v>427 M2</v>
      </c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B9" s="19" t="s">
        <v>80</v>
      </c>
      <c r="D9" s="5" t="s">
        <v>97</v>
      </c>
      <c r="E9" s="6">
        <v>367</v>
      </c>
      <c r="F9" s="7"/>
      <c r="G9" s="53" t="str">
        <f>CONCATENATE(SUM(E8:E9)," M2")</f>
        <v>367 M2</v>
      </c>
    </row>
    <row r="11" spans="1:7">
      <c r="A11">
        <v>3</v>
      </c>
      <c r="B11" s="3" t="s">
        <v>134</v>
      </c>
      <c r="D11" s="5" t="s">
        <v>98</v>
      </c>
      <c r="E11" s="6"/>
      <c r="F11" s="7"/>
      <c r="G11" s="8" t="str">
        <f>CONCATENATE("Total ", B11)</f>
        <v>Total Edificio Móvil 1</v>
      </c>
    </row>
    <row r="12" spans="1:7">
      <c r="B12" s="19"/>
      <c r="D12" s="5" t="s">
        <v>97</v>
      </c>
      <c r="E12" s="6">
        <v>126</v>
      </c>
      <c r="F12" s="7"/>
      <c r="G12" s="53" t="str">
        <f>CONCATENATE(SUM(E11:E12)," M2")</f>
        <v>126 M2</v>
      </c>
    </row>
    <row r="14" spans="1:7">
      <c r="A14">
        <v>4</v>
      </c>
      <c r="B14" s="3" t="s">
        <v>135</v>
      </c>
      <c r="D14" s="5" t="s">
        <v>98</v>
      </c>
      <c r="E14" s="6"/>
      <c r="F14" s="7"/>
      <c r="G14" s="8" t="str">
        <f>CONCATENATE("Total ", B14)</f>
        <v>Total Edificio Móvil 2</v>
      </c>
    </row>
    <row r="15" spans="1:7">
      <c r="B15" s="19"/>
      <c r="D15" s="5" t="s">
        <v>97</v>
      </c>
      <c r="E15" s="6">
        <v>126</v>
      </c>
      <c r="F15" s="7"/>
      <c r="G15" s="53" t="str">
        <f>CONCATENATE(SUM(E14:E15)," M2")</f>
        <v>126 M2</v>
      </c>
    </row>
    <row r="17" spans="1:12">
      <c r="A17">
        <v>5</v>
      </c>
      <c r="B17" s="3" t="s">
        <v>140</v>
      </c>
      <c r="D17" s="5" t="s">
        <v>98</v>
      </c>
      <c r="E17" s="6"/>
      <c r="F17" s="7"/>
      <c r="G17" s="8" t="str">
        <f>CONCATENATE("Total ", B17)</f>
        <v>Total Edificio Móvil 3</v>
      </c>
    </row>
    <row r="18" spans="1:12">
      <c r="B18" s="19"/>
      <c r="D18" s="5" t="s">
        <v>97</v>
      </c>
      <c r="E18" s="6">
        <v>126</v>
      </c>
      <c r="F18" s="7"/>
      <c r="G18" s="53" t="str">
        <f>CONCATENATE(SUM(E17:E18)," M2")</f>
        <v>126 M2</v>
      </c>
    </row>
    <row r="20" spans="1:12">
      <c r="A20">
        <v>6</v>
      </c>
      <c r="B20" s="3" t="s">
        <v>141</v>
      </c>
      <c r="D20" s="5" t="s">
        <v>98</v>
      </c>
      <c r="E20" s="6"/>
      <c r="F20" s="7"/>
      <c r="G20" s="8" t="str">
        <f>CONCATENATE("Total ", B20)</f>
        <v>Total Edificio Móvil 4</v>
      </c>
    </row>
    <row r="21" spans="1:12">
      <c r="B21" s="19" t="s">
        <v>112</v>
      </c>
      <c r="D21" s="5" t="s">
        <v>97</v>
      </c>
      <c r="E21" s="6">
        <v>27</v>
      </c>
      <c r="F21" s="7"/>
      <c r="G21" s="53" t="str">
        <f>CONCATENATE(SUM(E20:E21)," M2")</f>
        <v>27 M2</v>
      </c>
    </row>
    <row r="23" spans="1:12">
      <c r="A23">
        <v>7</v>
      </c>
      <c r="B23" s="3" t="s">
        <v>95</v>
      </c>
      <c r="D23" s="5" t="s">
        <v>98</v>
      </c>
      <c r="E23" s="6"/>
      <c r="F23" s="7"/>
      <c r="G23" s="8" t="str">
        <f>CONCATENATE("Total ", B23)</f>
        <v>Total Edificio 'C'</v>
      </c>
      <c r="I23" s="75" t="s">
        <v>212</v>
      </c>
      <c r="K23">
        <v>15.95</v>
      </c>
      <c r="L23" s="75" t="s">
        <v>213</v>
      </c>
    </row>
    <row r="24" spans="1:12">
      <c r="B24" s="19" t="s">
        <v>210</v>
      </c>
      <c r="D24" s="5" t="s">
        <v>97</v>
      </c>
      <c r="E24" s="6">
        <v>162.69</v>
      </c>
      <c r="F24" s="7"/>
      <c r="G24" s="53" t="str">
        <f>CONCATENATE(SUM(E23:E24)," M2")</f>
        <v>162.69 M2</v>
      </c>
      <c r="I24" s="75" t="s">
        <v>217</v>
      </c>
      <c r="K24">
        <v>162.69</v>
      </c>
      <c r="L24" s="75" t="s">
        <v>216</v>
      </c>
    </row>
    <row r="26" spans="1:12">
      <c r="A26">
        <v>8</v>
      </c>
      <c r="B26" s="3" t="s">
        <v>211</v>
      </c>
      <c r="D26" s="5" t="s">
        <v>98</v>
      </c>
      <c r="E26" s="6"/>
      <c r="F26" s="7"/>
      <c r="G26" s="8" t="str">
        <f>CONCATENATE("Total ", B26)</f>
        <v>Total Edificio Móvil 5</v>
      </c>
      <c r="I26" s="75" t="s">
        <v>214</v>
      </c>
      <c r="J26" s="75" t="s">
        <v>215</v>
      </c>
      <c r="K26">
        <v>133.87</v>
      </c>
      <c r="L26" s="75" t="s">
        <v>216</v>
      </c>
    </row>
    <row r="27" spans="1:12">
      <c r="B27" s="19" t="s">
        <v>210</v>
      </c>
      <c r="D27" s="5" t="s">
        <v>97</v>
      </c>
      <c r="E27" s="6">
        <v>133.87</v>
      </c>
      <c r="F27" s="7"/>
      <c r="G27" s="53" t="str">
        <f>CONCATENATE(SUM(E26:E27)," M2")</f>
        <v>133.87 M2</v>
      </c>
    </row>
    <row r="29" spans="1:12">
      <c r="B29" s="2"/>
      <c r="D29" s="9"/>
      <c r="E29" s="10"/>
      <c r="F29" s="11"/>
      <c r="G29" s="12"/>
    </row>
    <row r="30" spans="1:12">
      <c r="B30" s="16" t="s">
        <v>108</v>
      </c>
      <c r="C30" s="33">
        <f>A26</f>
        <v>8</v>
      </c>
      <c r="D30" s="16" t="s">
        <v>109</v>
      </c>
      <c r="E30" s="4">
        <f>SUM(E4:E29)</f>
        <v>1495.56</v>
      </c>
      <c r="G30" s="21"/>
    </row>
    <row r="31" spans="1:12">
      <c r="B31" s="1"/>
    </row>
  </sheetData>
  <mergeCells count="2">
    <mergeCell ref="B1:G1"/>
    <mergeCell ref="B3:G3"/>
  </mergeCells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zoomScaleNormal="100" zoomScaleSheetLayoutView="100" workbookViewId="0">
      <selection activeCell="A31" sqref="A31:XFD34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57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138</v>
      </c>
      <c r="D6" s="5" t="s">
        <v>97</v>
      </c>
      <c r="E6" s="6">
        <v>260</v>
      </c>
      <c r="F6" s="7"/>
      <c r="G6" s="53" t="str">
        <f>CONCATENATE(SUM(E5:E6)," M2")</f>
        <v>260 M2</v>
      </c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B9" s="19" t="s">
        <v>69</v>
      </c>
      <c r="D9" s="5" t="s">
        <v>97</v>
      </c>
      <c r="E9" s="6">
        <v>210</v>
      </c>
      <c r="F9" s="7"/>
      <c r="G9" s="53" t="str">
        <f>CONCATENATE(SUM(E8:E9)," M2")</f>
        <v>210 M2</v>
      </c>
    </row>
    <row r="11" spans="1:7">
      <c r="A11">
        <v>3</v>
      </c>
      <c r="B11" s="3" t="s">
        <v>95</v>
      </c>
      <c r="D11" s="5" t="s">
        <v>98</v>
      </c>
      <c r="E11" s="6"/>
      <c r="F11" s="7"/>
      <c r="G11" s="8" t="str">
        <f>CONCATENATE("Total ", B11)</f>
        <v>Total Edificio 'C'</v>
      </c>
    </row>
    <row r="12" spans="1:7">
      <c r="B12" s="19" t="s">
        <v>104</v>
      </c>
      <c r="D12" s="5" t="s">
        <v>97</v>
      </c>
      <c r="E12" s="6">
        <v>541</v>
      </c>
      <c r="F12" s="7"/>
      <c r="G12" s="53" t="str">
        <f>CONCATENATE(SUM(E11:E12)," M2")</f>
        <v>541 M2</v>
      </c>
    </row>
    <row r="14" spans="1:7">
      <c r="A14">
        <v>4</v>
      </c>
      <c r="B14" s="3" t="s">
        <v>96</v>
      </c>
      <c r="D14" s="5" t="s">
        <v>98</v>
      </c>
      <c r="E14" s="6">
        <v>223</v>
      </c>
      <c r="F14" s="7"/>
      <c r="G14" s="8" t="str">
        <f>CONCATENATE("Total ", B14)</f>
        <v>Total Edificio 'D'</v>
      </c>
    </row>
    <row r="15" spans="1:7">
      <c r="B15" s="19" t="s">
        <v>111</v>
      </c>
      <c r="D15" s="5" t="s">
        <v>97</v>
      </c>
      <c r="E15" s="6">
        <v>223</v>
      </c>
      <c r="F15" s="7"/>
      <c r="G15" s="53" t="str">
        <f>CONCATENATE(SUM(E14:E15)," M2")</f>
        <v>446 M2</v>
      </c>
    </row>
    <row r="17" spans="1:7">
      <c r="A17">
        <v>5</v>
      </c>
      <c r="B17" s="3" t="s">
        <v>107</v>
      </c>
      <c r="D17" s="5" t="s">
        <v>98</v>
      </c>
      <c r="E17" s="6"/>
      <c r="F17" s="7"/>
      <c r="G17" s="8" t="str">
        <f>CONCATENATE("Total ", B17)</f>
        <v>Total Edificio 'E'</v>
      </c>
    </row>
    <row r="18" spans="1:7">
      <c r="B18" s="19" t="s">
        <v>81</v>
      </c>
      <c r="D18" s="5" t="s">
        <v>97</v>
      </c>
      <c r="E18" s="6">
        <v>374</v>
      </c>
      <c r="F18" s="7"/>
      <c r="G18" s="53" t="str">
        <f>CONCATENATE(SUM(E17:E18)," M2")</f>
        <v>374 M2</v>
      </c>
    </row>
    <row r="20" spans="1:7">
      <c r="A20">
        <v>6</v>
      </c>
      <c r="B20" s="3" t="s">
        <v>106</v>
      </c>
      <c r="D20" s="5" t="s">
        <v>98</v>
      </c>
      <c r="E20" s="6"/>
      <c r="F20" s="7"/>
      <c r="G20" s="8" t="str">
        <f>CONCATENATE("Total ", B20)</f>
        <v>Total Edificio 'F'</v>
      </c>
    </row>
    <row r="21" spans="1:7">
      <c r="B21" s="19" t="s">
        <v>72</v>
      </c>
      <c r="D21" s="5" t="s">
        <v>97</v>
      </c>
      <c r="E21" s="6">
        <v>77</v>
      </c>
      <c r="F21" s="7"/>
      <c r="G21" s="53" t="str">
        <f>CONCATENATE(SUM(E20:E21)," M2")</f>
        <v>77 M2</v>
      </c>
    </row>
    <row r="23" spans="1:7">
      <c r="A23">
        <v>7</v>
      </c>
      <c r="B23" s="3" t="s">
        <v>105</v>
      </c>
      <c r="D23" s="5" t="s">
        <v>98</v>
      </c>
      <c r="E23" s="6">
        <v>415</v>
      </c>
      <c r="F23" s="7"/>
      <c r="G23" s="8" t="str">
        <f>CONCATENATE("Total ", B23)</f>
        <v>Total Edificio 'G'</v>
      </c>
    </row>
    <row r="24" spans="1:7">
      <c r="B24" s="19" t="s">
        <v>82</v>
      </c>
      <c r="D24" s="5" t="s">
        <v>97</v>
      </c>
      <c r="E24" s="6">
        <v>450</v>
      </c>
      <c r="F24" s="7"/>
      <c r="G24" s="53" t="str">
        <f>CONCATENATE(SUM(E23:E24)," M2")</f>
        <v>865 M2</v>
      </c>
    </row>
    <row r="26" spans="1:7">
      <c r="A26">
        <v>8</v>
      </c>
      <c r="B26" s="3" t="s">
        <v>103</v>
      </c>
      <c r="D26" s="5" t="s">
        <v>98</v>
      </c>
      <c r="E26" s="6"/>
      <c r="F26" s="7"/>
      <c r="G26" s="8" t="str">
        <f>CONCATENATE("Total ", B26)</f>
        <v>Total Edificio 'H'</v>
      </c>
    </row>
    <row r="27" spans="1:7">
      <c r="B27" s="19"/>
      <c r="D27" s="5" t="s">
        <v>97</v>
      </c>
      <c r="E27" s="6">
        <v>108</v>
      </c>
      <c r="F27" s="7"/>
      <c r="G27" s="53" t="str">
        <f>CONCATENATE(SUM(E26:E27)," M2")</f>
        <v>108 M2</v>
      </c>
    </row>
    <row r="29" spans="1:7">
      <c r="A29">
        <v>9</v>
      </c>
      <c r="B29" s="3" t="s">
        <v>102</v>
      </c>
      <c r="D29" s="5" t="s">
        <v>98</v>
      </c>
      <c r="E29" s="6"/>
      <c r="F29" s="7"/>
      <c r="G29" s="8" t="str">
        <f>CONCATENATE("Total ", B29)</f>
        <v>Total Edificio 'I'</v>
      </c>
    </row>
    <row r="30" spans="1:7">
      <c r="B30" s="19"/>
      <c r="D30" s="5" t="s">
        <v>97</v>
      </c>
      <c r="E30" s="6">
        <v>173</v>
      </c>
      <c r="F30" s="7"/>
      <c r="G30" s="53" t="str">
        <f>CONCATENATE(SUM(E29:E30)," M2")</f>
        <v>173 M2</v>
      </c>
    </row>
    <row r="32" spans="1:7">
      <c r="B32" s="2"/>
      <c r="D32" s="9"/>
      <c r="E32" s="10"/>
      <c r="F32" s="11"/>
      <c r="G32" s="12"/>
    </row>
    <row r="33" spans="2:7">
      <c r="B33" s="16" t="s">
        <v>108</v>
      </c>
      <c r="C33" s="33">
        <f>A29</f>
        <v>9</v>
      </c>
      <c r="D33" s="16" t="s">
        <v>109</v>
      </c>
      <c r="E33" s="4">
        <f>SUM(E2:E30)</f>
        <v>3054</v>
      </c>
      <c r="G33" s="21"/>
    </row>
    <row r="34" spans="2:7">
      <c r="B34" s="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zoomScaleNormal="100" zoomScaleSheetLayoutView="120" workbookViewId="0">
      <selection sqref="A1:G23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21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 s="17">
        <v>1</v>
      </c>
      <c r="B5" s="3" t="s">
        <v>93</v>
      </c>
      <c r="D5" s="5" t="s">
        <v>98</v>
      </c>
      <c r="E5" s="6">
        <v>417</v>
      </c>
      <c r="F5" s="7"/>
      <c r="G5" s="8" t="str">
        <f>CONCATENATE("Total ", B5)</f>
        <v>Total Edificio 'A'</v>
      </c>
    </row>
    <row r="6" spans="1:7">
      <c r="A6" s="17"/>
      <c r="B6" s="19" t="s">
        <v>80</v>
      </c>
      <c r="D6" s="5" t="s">
        <v>97</v>
      </c>
      <c r="E6" s="6">
        <v>417</v>
      </c>
      <c r="F6" s="7"/>
      <c r="G6" s="53" t="str">
        <f>CONCATENATE(SUM(E5:E6)," M2")</f>
        <v>834 M2</v>
      </c>
    </row>
    <row r="7" spans="1:7">
      <c r="A7" s="17"/>
      <c r="G7" s="54"/>
    </row>
    <row r="8" spans="1:7">
      <c r="A8" s="17">
        <v>2</v>
      </c>
      <c r="B8" s="3" t="s">
        <v>94</v>
      </c>
      <c r="D8" s="5" t="s">
        <v>98</v>
      </c>
      <c r="E8" s="6">
        <v>685</v>
      </c>
      <c r="F8" s="7"/>
      <c r="G8" s="8" t="str">
        <f>CONCATENATE("Total ", B8)</f>
        <v>Total Edificio 'B'</v>
      </c>
    </row>
    <row r="9" spans="1:7">
      <c r="A9" s="17"/>
      <c r="B9" s="19" t="s">
        <v>81</v>
      </c>
      <c r="D9" s="5" t="s">
        <v>97</v>
      </c>
      <c r="E9" s="6">
        <v>685</v>
      </c>
      <c r="F9" s="7"/>
      <c r="G9" s="53" t="str">
        <f>CONCATENATE(SUM(E8:E9)," M2")</f>
        <v>1370 M2</v>
      </c>
    </row>
    <row r="10" spans="1:7">
      <c r="A10" s="17"/>
      <c r="G10" s="54"/>
    </row>
    <row r="11" spans="1:7">
      <c r="A11" s="17">
        <v>3</v>
      </c>
      <c r="B11" s="3" t="s">
        <v>95</v>
      </c>
      <c r="D11" s="5" t="s">
        <v>98</v>
      </c>
      <c r="E11" s="6">
        <v>135</v>
      </c>
      <c r="F11" s="7"/>
      <c r="G11" s="8" t="str">
        <f>CONCATENATE("Total ", B11)</f>
        <v>Total Edificio 'C'</v>
      </c>
    </row>
    <row r="12" spans="1:7">
      <c r="A12" s="17"/>
      <c r="B12" s="19" t="s">
        <v>101</v>
      </c>
      <c r="D12" s="5" t="s">
        <v>97</v>
      </c>
      <c r="E12" s="6">
        <v>246</v>
      </c>
      <c r="F12" s="7"/>
      <c r="G12" s="53" t="str">
        <f>CONCATENATE(SUM(E11:E12)," M2")</f>
        <v>381 M2</v>
      </c>
    </row>
    <row r="13" spans="1:7">
      <c r="A13" s="17"/>
      <c r="G13" s="54"/>
    </row>
    <row r="14" spans="1:7">
      <c r="A14" s="17">
        <v>4</v>
      </c>
      <c r="B14" s="3" t="s">
        <v>96</v>
      </c>
      <c r="D14" s="5" t="s">
        <v>98</v>
      </c>
      <c r="E14" s="6">
        <v>289</v>
      </c>
      <c r="F14" s="7"/>
      <c r="G14" s="8" t="str">
        <f>CONCATENATE("Total ", B14)</f>
        <v>Total Edificio 'D'</v>
      </c>
    </row>
    <row r="15" spans="1:7">
      <c r="B15" s="19" t="s">
        <v>82</v>
      </c>
      <c r="D15" s="5" t="s">
        <v>97</v>
      </c>
      <c r="E15" s="6">
        <v>289</v>
      </c>
      <c r="F15" s="7"/>
      <c r="G15" s="53" t="str">
        <f>CONCATENATE(SUM(E14:E15)," M2")</f>
        <v>578 M2</v>
      </c>
    </row>
    <row r="17" spans="1:7">
      <c r="A17" s="17">
        <v>5</v>
      </c>
      <c r="B17" s="3" t="s">
        <v>107</v>
      </c>
      <c r="D17" s="5" t="s">
        <v>98</v>
      </c>
      <c r="E17" s="6">
        <v>68.03</v>
      </c>
      <c r="F17" s="7"/>
      <c r="G17" s="8" t="str">
        <f>CONCATENATE("Total ", B17)</f>
        <v>Total Edificio 'E'</v>
      </c>
    </row>
    <row r="18" spans="1:7">
      <c r="B18" s="19" t="s">
        <v>167</v>
      </c>
      <c r="D18" s="5" t="s">
        <v>97</v>
      </c>
      <c r="E18" s="6">
        <v>129</v>
      </c>
      <c r="F18" s="7"/>
      <c r="G18" s="53" t="str">
        <f>CONCATENATE(SUM(E17:E18)," M2")</f>
        <v>197.03 M2</v>
      </c>
    </row>
    <row r="19" spans="1:7">
      <c r="B19" s="2"/>
      <c r="D19" s="9"/>
      <c r="E19" s="10"/>
      <c r="F19" s="11"/>
      <c r="G19" s="12"/>
    </row>
    <row r="20" spans="1:7">
      <c r="A20" s="17">
        <v>6</v>
      </c>
      <c r="B20" s="3" t="s">
        <v>106</v>
      </c>
      <c r="D20" s="5"/>
      <c r="E20" s="6"/>
      <c r="F20" s="7"/>
      <c r="G20" s="8" t="str">
        <f>CONCATENATE("Total ", B20)</f>
        <v>Total Edificio 'F'</v>
      </c>
    </row>
    <row r="21" spans="1:7">
      <c r="B21" s="19" t="s">
        <v>168</v>
      </c>
      <c r="D21" s="5" t="s">
        <v>97</v>
      </c>
      <c r="E21" s="6">
        <v>30</v>
      </c>
      <c r="F21" s="7"/>
      <c r="G21" s="53" t="str">
        <f>CONCATENATE(SUM(E20:E21)," M2")</f>
        <v>30 M2</v>
      </c>
    </row>
    <row r="22" spans="1:7">
      <c r="B22" s="2"/>
      <c r="D22" s="9"/>
      <c r="E22" s="10"/>
      <c r="F22" s="11"/>
      <c r="G22" s="12"/>
    </row>
    <row r="23" spans="1:7">
      <c r="B23" s="16" t="s">
        <v>108</v>
      </c>
      <c r="C23" s="33">
        <f>A20</f>
        <v>6</v>
      </c>
      <c r="D23" s="16" t="s">
        <v>109</v>
      </c>
      <c r="E23" s="4">
        <f>SUM(E4:E22)</f>
        <v>3390.03</v>
      </c>
      <c r="G23" s="21"/>
    </row>
  </sheetData>
  <mergeCells count="2">
    <mergeCell ref="B1:G1"/>
    <mergeCell ref="B3:G3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opLeftCell="A4" zoomScaleNormal="100" workbookViewId="0">
      <selection activeCell="C43" sqref="C43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18">
      <c r="B1" s="57" t="s">
        <v>142</v>
      </c>
      <c r="C1" s="57"/>
      <c r="D1" s="57"/>
      <c r="E1" s="57"/>
      <c r="F1" s="57"/>
      <c r="G1" s="57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 s="17">
        <v>1</v>
      </c>
      <c r="B5" s="3" t="s">
        <v>93</v>
      </c>
      <c r="D5" s="5" t="s">
        <v>98</v>
      </c>
      <c r="E5" s="6">
        <v>415</v>
      </c>
      <c r="F5" s="7"/>
      <c r="G5" s="8" t="str">
        <f>CONCATENATE("Total ", B5)</f>
        <v>Total Edificio 'A'</v>
      </c>
    </row>
    <row r="6" spans="1:7">
      <c r="A6" s="17"/>
      <c r="B6" s="19" t="s">
        <v>80</v>
      </c>
      <c r="D6" s="5" t="s">
        <v>97</v>
      </c>
      <c r="E6" s="6">
        <v>415</v>
      </c>
      <c r="F6" s="7"/>
      <c r="G6" s="53" t="str">
        <f>CONCATENATE(SUM(E5:E6)," M2")</f>
        <v>830 M2</v>
      </c>
    </row>
    <row r="7" spans="1:7">
      <c r="A7" s="17"/>
      <c r="G7" s="54"/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D9" s="5" t="s">
        <v>97</v>
      </c>
      <c r="E9" s="6">
        <v>340</v>
      </c>
      <c r="F9" s="7"/>
      <c r="G9" s="53" t="str">
        <f>CONCATENATE(SUM(E8:E9)," M2")</f>
        <v>340 M2</v>
      </c>
    </row>
    <row r="11" spans="1:7">
      <c r="A11">
        <v>3</v>
      </c>
      <c r="B11" s="3" t="s">
        <v>95</v>
      </c>
      <c r="D11" s="5" t="s">
        <v>115</v>
      </c>
      <c r="E11" s="6">
        <v>382</v>
      </c>
      <c r="F11" s="7"/>
      <c r="G11" s="8" t="str">
        <f>CONCATENATE("Total ", B11)</f>
        <v>Total Edificio 'C'</v>
      </c>
    </row>
    <row r="12" spans="1:7">
      <c r="B12" s="1" t="s">
        <v>144</v>
      </c>
      <c r="D12" s="5" t="s">
        <v>114</v>
      </c>
      <c r="E12" s="6">
        <v>382</v>
      </c>
      <c r="F12" s="7"/>
      <c r="G12" s="53" t="str">
        <f>CONCATENATE(SUM(E11:E13)," M2")</f>
        <v>1146 M2</v>
      </c>
    </row>
    <row r="13" spans="1:7">
      <c r="B13" s="1"/>
      <c r="D13" s="5" t="s">
        <v>143</v>
      </c>
      <c r="E13" s="6">
        <v>382</v>
      </c>
      <c r="F13" s="7"/>
      <c r="G13" s="8"/>
    </row>
    <row r="15" spans="1:7">
      <c r="A15">
        <v>4</v>
      </c>
      <c r="B15" s="3" t="s">
        <v>96</v>
      </c>
      <c r="D15" s="5" t="s">
        <v>98</v>
      </c>
      <c r="E15" s="6">
        <v>207</v>
      </c>
      <c r="F15" s="7"/>
      <c r="G15" s="8" t="str">
        <f>CONCATENATE("Total ", B15)</f>
        <v>Total Edificio 'D'</v>
      </c>
    </row>
    <row r="16" spans="1:7">
      <c r="B16" s="19" t="s">
        <v>112</v>
      </c>
      <c r="D16" s="5" t="s">
        <v>97</v>
      </c>
      <c r="E16" s="6">
        <v>207</v>
      </c>
      <c r="F16" s="7"/>
      <c r="G16" s="53" t="str">
        <f>CONCATENATE(SUM(E15:E16)," M2")</f>
        <v>414 M2</v>
      </c>
    </row>
    <row r="18" spans="1:7">
      <c r="A18">
        <v>5</v>
      </c>
      <c r="B18" s="3" t="s">
        <v>107</v>
      </c>
      <c r="D18" s="5" t="s">
        <v>98</v>
      </c>
      <c r="E18" s="6"/>
      <c r="F18" s="7"/>
      <c r="G18" s="8" t="str">
        <f>CONCATENATE("Total ", B18)</f>
        <v>Total Edificio 'E'</v>
      </c>
    </row>
    <row r="19" spans="1:7">
      <c r="B19" s="19" t="s">
        <v>111</v>
      </c>
      <c r="D19" s="5" t="s">
        <v>97</v>
      </c>
      <c r="E19" s="6">
        <v>173</v>
      </c>
      <c r="F19" s="7"/>
      <c r="G19" s="53" t="str">
        <f>CONCATENATE(SUM(E18:E19)," M2")</f>
        <v>173 M2</v>
      </c>
    </row>
    <row r="20" spans="1:7">
      <c r="B20" s="2"/>
      <c r="D20" s="9"/>
      <c r="E20" s="10"/>
      <c r="F20" s="11"/>
      <c r="G20" s="12"/>
    </row>
    <row r="21" spans="1:7">
      <c r="A21">
        <v>6</v>
      </c>
      <c r="B21" s="3" t="s">
        <v>106</v>
      </c>
      <c r="D21" s="5" t="s">
        <v>98</v>
      </c>
      <c r="E21" s="6"/>
      <c r="F21" s="7"/>
      <c r="G21" s="8" t="str">
        <f>CONCATENATE("Total ", B21)</f>
        <v>Total Edificio 'F'</v>
      </c>
    </row>
    <row r="22" spans="1:7">
      <c r="B22" s="19" t="s">
        <v>101</v>
      </c>
      <c r="D22" s="5" t="s">
        <v>97</v>
      </c>
      <c r="E22" s="6">
        <v>161</v>
      </c>
      <c r="F22" s="7"/>
      <c r="G22" s="53" t="str">
        <f>CONCATENATE(SUM(E21:E22)," M2")</f>
        <v>161 M2</v>
      </c>
    </row>
    <row r="24" spans="1:7">
      <c r="A24">
        <v>7</v>
      </c>
      <c r="B24" s="3" t="s">
        <v>105</v>
      </c>
      <c r="D24" s="5" t="s">
        <v>98</v>
      </c>
      <c r="E24" s="6"/>
      <c r="F24" s="7"/>
      <c r="G24" s="8" t="str">
        <f>CONCATENATE("Total ", B24)</f>
        <v>Total Edificio 'G'</v>
      </c>
    </row>
    <row r="25" spans="1:7">
      <c r="B25" s="2"/>
      <c r="D25" s="5" t="s">
        <v>97</v>
      </c>
      <c r="E25" s="6">
        <v>297</v>
      </c>
      <c r="F25" s="7"/>
      <c r="G25" s="53" t="str">
        <f>CONCATENATE(SUM(E24:E25)," M2")</f>
        <v>297 M2</v>
      </c>
    </row>
    <row r="26" spans="1:7">
      <c r="B26" s="2"/>
      <c r="D26" s="9"/>
      <c r="E26" s="10"/>
      <c r="F26" s="11"/>
      <c r="G26" s="12"/>
    </row>
    <row r="27" spans="1:7">
      <c r="A27">
        <v>8</v>
      </c>
      <c r="B27" s="3" t="s">
        <v>103</v>
      </c>
      <c r="D27" s="5" t="s">
        <v>98</v>
      </c>
      <c r="E27" s="6"/>
      <c r="F27" s="7"/>
      <c r="G27" s="8" t="str">
        <f>CONCATENATE("Total ", B27)</f>
        <v>Total Edificio 'H'</v>
      </c>
    </row>
    <row r="28" spans="1:7">
      <c r="B28" s="2"/>
      <c r="D28" s="5" t="s">
        <v>97</v>
      </c>
      <c r="E28" s="6">
        <v>273</v>
      </c>
      <c r="F28" s="7"/>
      <c r="G28" s="53" t="str">
        <f>CONCATENATE(SUM(E27:E28)," M2")</f>
        <v>273 M2</v>
      </c>
    </row>
    <row r="29" spans="1:7">
      <c r="B29" s="2"/>
      <c r="D29" s="9"/>
      <c r="E29" s="10"/>
      <c r="F29" s="11"/>
      <c r="G29" s="12"/>
    </row>
    <row r="30" spans="1:7">
      <c r="A30">
        <v>9</v>
      </c>
      <c r="B30" s="3" t="s">
        <v>102</v>
      </c>
      <c r="D30" s="5" t="s">
        <v>98</v>
      </c>
      <c r="E30" s="6">
        <v>176</v>
      </c>
      <c r="F30" s="7"/>
      <c r="G30" s="8" t="str">
        <f>CONCATENATE("Total ", B30)</f>
        <v>Total Edificio 'I'</v>
      </c>
    </row>
    <row r="31" spans="1:7">
      <c r="B31" s="2"/>
      <c r="D31" s="5" t="s">
        <v>97</v>
      </c>
      <c r="E31" s="6">
        <v>176</v>
      </c>
      <c r="F31" s="7"/>
      <c r="G31" s="53" t="str">
        <f>CONCATENATE(SUM(E30:E31)," M2")</f>
        <v>352 M2</v>
      </c>
    </row>
    <row r="32" spans="1:7">
      <c r="B32" s="2"/>
      <c r="D32" s="9"/>
      <c r="E32" s="10"/>
      <c r="F32" s="11"/>
      <c r="G32" s="12"/>
    </row>
    <row r="33" spans="1:7">
      <c r="A33">
        <v>10</v>
      </c>
      <c r="B33" s="3" t="s">
        <v>145</v>
      </c>
      <c r="D33" s="5" t="s">
        <v>98</v>
      </c>
      <c r="E33" s="14"/>
      <c r="F33" s="7"/>
      <c r="G33" s="8" t="str">
        <f>CONCATENATE("Total ", B33)</f>
        <v>Total Edificio 'J'</v>
      </c>
    </row>
    <row r="34" spans="1:7">
      <c r="B34" s="2"/>
      <c r="D34" s="5" t="s">
        <v>97</v>
      </c>
      <c r="E34" s="6">
        <v>244</v>
      </c>
      <c r="F34" s="7"/>
      <c r="G34" s="53" t="str">
        <f>CONCATENATE(SUM(E33:E34)," M2")</f>
        <v>244 M2</v>
      </c>
    </row>
    <row r="35" spans="1:7">
      <c r="B35" s="2"/>
      <c r="D35" s="9"/>
      <c r="E35" s="10"/>
      <c r="F35" s="11"/>
      <c r="G35" s="12"/>
    </row>
    <row r="36" spans="1:7">
      <c r="A36">
        <v>11</v>
      </c>
      <c r="B36" s="3" t="s">
        <v>146</v>
      </c>
      <c r="D36" s="5" t="s">
        <v>98</v>
      </c>
      <c r="E36" s="14"/>
      <c r="F36" s="7"/>
      <c r="G36" s="8" t="str">
        <f>CONCATENATE("Total ", B36)</f>
        <v>Total Edificio 'K'</v>
      </c>
    </row>
    <row r="37" spans="1:7">
      <c r="B37" s="13"/>
      <c r="D37" s="5" t="s">
        <v>97</v>
      </c>
      <c r="E37" s="6">
        <v>207</v>
      </c>
      <c r="F37" s="7"/>
      <c r="G37" s="53" t="str">
        <f>CONCATENATE(SUM(E36:E37)," M2")</f>
        <v>207 M2</v>
      </c>
    </row>
    <row r="38" spans="1:7">
      <c r="B38" s="2"/>
      <c r="D38" s="9"/>
      <c r="E38" s="10"/>
      <c r="F38" s="11"/>
      <c r="G38" s="12"/>
    </row>
    <row r="39" spans="1:7">
      <c r="A39">
        <v>12</v>
      </c>
      <c r="B39" s="3" t="s">
        <v>147</v>
      </c>
      <c r="D39" s="5" t="s">
        <v>98</v>
      </c>
      <c r="E39" s="14"/>
      <c r="F39" s="7"/>
      <c r="G39" s="8" t="str">
        <f>CONCATENATE("Total ", B39)</f>
        <v>Total Edificio 'L'</v>
      </c>
    </row>
    <row r="40" spans="1:7">
      <c r="B40" s="19" t="s">
        <v>148</v>
      </c>
      <c r="D40" s="5" t="s">
        <v>97</v>
      </c>
      <c r="E40" s="6">
        <v>176</v>
      </c>
      <c r="F40" s="7"/>
      <c r="G40" s="53" t="str">
        <f>CONCATENATE(SUM(E39:E40)," M2")</f>
        <v>176 M2</v>
      </c>
    </row>
    <row r="41" spans="1:7">
      <c r="B41" s="2"/>
      <c r="D41" s="9"/>
      <c r="E41" s="10"/>
      <c r="F41" s="11"/>
      <c r="G41" s="12"/>
    </row>
    <row r="42" spans="1:7">
      <c r="B42" s="2"/>
      <c r="D42" s="9"/>
      <c r="E42" s="10"/>
      <c r="F42" s="11"/>
      <c r="G42" s="12"/>
    </row>
    <row r="43" spans="1:7">
      <c r="B43" s="16" t="s">
        <v>108</v>
      </c>
      <c r="C43" s="33">
        <f>A39</f>
        <v>12</v>
      </c>
      <c r="D43" s="16" t="s">
        <v>109</v>
      </c>
      <c r="E43" s="4">
        <f>SUM(E4:E42)</f>
        <v>4613</v>
      </c>
      <c r="G43" s="21"/>
    </row>
  </sheetData>
  <mergeCells count="1">
    <mergeCell ref="B3:G3"/>
  </mergeCells>
  <phoneticPr fontId="0" type="noConversion"/>
  <printOptions horizontalCentered="1"/>
  <pageMargins left="0.78740157480314965" right="0.78740157480314965" top="0.39370078740157483" bottom="0.98425196850393704" header="0" footer="0"/>
  <pageSetup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workbookViewId="0">
      <selection activeCell="J20" sqref="J20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19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324</v>
      </c>
      <c r="F6" s="7"/>
      <c r="G6" s="53" t="str">
        <f>CONCATENATE(SUM(E5:E6)," M2")</f>
        <v>324 M2</v>
      </c>
    </row>
    <row r="8" spans="1:7">
      <c r="A8">
        <v>2</v>
      </c>
      <c r="B8" s="3" t="s">
        <v>94</v>
      </c>
      <c r="D8" s="5" t="s">
        <v>98</v>
      </c>
      <c r="E8" s="6"/>
      <c r="F8" s="7"/>
      <c r="G8" s="8" t="str">
        <f>CONCATENATE("Total ", B8)</f>
        <v>Total Edificio 'B'</v>
      </c>
    </row>
    <row r="9" spans="1:7">
      <c r="B9" s="19" t="s">
        <v>151</v>
      </c>
      <c r="D9" s="5" t="s">
        <v>97</v>
      </c>
      <c r="E9" s="6">
        <v>107</v>
      </c>
      <c r="F9" s="7"/>
      <c r="G9" s="53" t="str">
        <f>CONCATENATE(SUM(E8:E9)," M2")</f>
        <v>107 M2</v>
      </c>
    </row>
    <row r="11" spans="1:7">
      <c r="A11">
        <v>3</v>
      </c>
      <c r="B11" s="3" t="s">
        <v>95</v>
      </c>
      <c r="D11" s="5" t="s">
        <v>98</v>
      </c>
      <c r="E11" s="6">
        <v>246</v>
      </c>
      <c r="F11" s="7"/>
      <c r="G11" s="8" t="str">
        <f>CONCATENATE("Total ", B11)</f>
        <v>Total Edificio 'C'</v>
      </c>
    </row>
    <row r="12" spans="1:7">
      <c r="B12" s="19" t="s">
        <v>111</v>
      </c>
      <c r="D12" s="5" t="s">
        <v>97</v>
      </c>
      <c r="E12" s="6">
        <v>246</v>
      </c>
      <c r="F12" s="7"/>
      <c r="G12" s="53" t="str">
        <f>CONCATENATE(SUM(E11:E12)," M2")</f>
        <v>492 M2</v>
      </c>
    </row>
    <row r="14" spans="1:7">
      <c r="A14">
        <v>4</v>
      </c>
      <c r="B14" s="3" t="s">
        <v>96</v>
      </c>
      <c r="D14" s="5" t="s">
        <v>98</v>
      </c>
      <c r="E14" s="6"/>
      <c r="F14" s="7"/>
      <c r="G14" s="8" t="str">
        <f>CONCATENATE("Total ", B14)</f>
        <v>Total Edificio 'D'</v>
      </c>
    </row>
    <row r="15" spans="1:7">
      <c r="B15" s="19" t="s">
        <v>101</v>
      </c>
      <c r="D15" s="5" t="s">
        <v>97</v>
      </c>
      <c r="E15" s="6">
        <v>114</v>
      </c>
      <c r="F15" s="7"/>
      <c r="G15" s="53" t="str">
        <f>CONCATENATE(SUM(E14:E15)," M2")</f>
        <v>114 M2</v>
      </c>
    </row>
    <row r="17" spans="1:7">
      <c r="A17">
        <v>5</v>
      </c>
      <c r="B17" s="3" t="s">
        <v>107</v>
      </c>
      <c r="D17" s="5" t="s">
        <v>98</v>
      </c>
      <c r="E17" s="6">
        <v>382</v>
      </c>
      <c r="F17" s="7"/>
      <c r="G17" s="8" t="str">
        <f>CONCATENATE("Total ", B17)</f>
        <v>Total Edificio 'E'</v>
      </c>
    </row>
    <row r="18" spans="1:7">
      <c r="B18" s="19" t="s">
        <v>152</v>
      </c>
      <c r="D18" s="5" t="s">
        <v>97</v>
      </c>
      <c r="E18" s="6">
        <v>382</v>
      </c>
      <c r="F18" s="7"/>
      <c r="G18" s="53" t="str">
        <f>CONCATENATE(SUM(E17:E18)," M2")</f>
        <v>764 M2</v>
      </c>
    </row>
    <row r="20" spans="1:7">
      <c r="A20">
        <v>6</v>
      </c>
      <c r="B20" s="3" t="s">
        <v>106</v>
      </c>
      <c r="D20" s="5" t="s">
        <v>98</v>
      </c>
      <c r="E20" s="6"/>
      <c r="F20" s="7"/>
      <c r="G20" s="8" t="str">
        <f>CONCATENATE("Total ", B20)</f>
        <v>Total Edificio 'F'</v>
      </c>
    </row>
    <row r="21" spans="1:7">
      <c r="B21" s="19" t="s">
        <v>122</v>
      </c>
      <c r="D21" s="5" t="s">
        <v>97</v>
      </c>
      <c r="E21" s="6">
        <v>655</v>
      </c>
      <c r="F21" s="7"/>
      <c r="G21" s="53" t="str">
        <f>CONCATENATE(SUM(E20:E21)," M2")</f>
        <v>655 M2</v>
      </c>
    </row>
    <row r="23" spans="1:7">
      <c r="A23">
        <v>7</v>
      </c>
      <c r="B23" s="3" t="s">
        <v>105</v>
      </c>
      <c r="D23" s="5" t="s">
        <v>115</v>
      </c>
      <c r="E23" s="6">
        <v>455</v>
      </c>
      <c r="F23" s="7"/>
      <c r="G23" s="8" t="str">
        <f>CONCATENATE("Total ", B23)</f>
        <v>Total Edificio 'G'</v>
      </c>
    </row>
    <row r="24" spans="1:7">
      <c r="B24" s="1" t="s">
        <v>144</v>
      </c>
      <c r="D24" s="5" t="s">
        <v>114</v>
      </c>
      <c r="E24" s="6">
        <v>455</v>
      </c>
      <c r="F24" s="7"/>
      <c r="G24" s="53" t="str">
        <f>CONCATENATE(SUM(E23:E25)," M2")</f>
        <v>1365 M2</v>
      </c>
    </row>
    <row r="25" spans="1:7">
      <c r="B25" s="1"/>
      <c r="D25" s="5" t="s">
        <v>143</v>
      </c>
      <c r="E25" s="6">
        <v>455</v>
      </c>
      <c r="F25" s="7"/>
      <c r="G25" s="8"/>
    </row>
    <row r="26" spans="1:7">
      <c r="B26" s="2"/>
      <c r="D26" s="9"/>
      <c r="E26" s="10"/>
      <c r="F26" s="11"/>
      <c r="G26" s="12"/>
    </row>
    <row r="27" spans="1:7">
      <c r="A27">
        <v>8</v>
      </c>
      <c r="B27" s="3" t="s">
        <v>103</v>
      </c>
      <c r="D27" s="5" t="s">
        <v>98</v>
      </c>
      <c r="E27" s="6"/>
      <c r="F27" s="7"/>
      <c r="G27" s="8" t="str">
        <f>CONCATENATE("Total ", B27)</f>
        <v>Total Edificio 'H'</v>
      </c>
    </row>
    <row r="28" spans="1:7">
      <c r="B28" s="19" t="s">
        <v>166</v>
      </c>
      <c r="D28" s="5" t="s">
        <v>97</v>
      </c>
      <c r="E28" s="6">
        <v>235</v>
      </c>
      <c r="F28" s="7"/>
      <c r="G28" s="53" t="str">
        <f>CONCATENATE(SUM(E27:E28)," M2")</f>
        <v>235 M2</v>
      </c>
    </row>
    <row r="29" spans="1:7">
      <c r="B29" s="2"/>
      <c r="D29" s="9"/>
      <c r="E29" s="10"/>
      <c r="F29" s="11"/>
      <c r="G29" s="12"/>
    </row>
    <row r="30" spans="1:7">
      <c r="B30" s="16" t="s">
        <v>108</v>
      </c>
      <c r="C30" s="33">
        <f>COUNT(A5:A29)</f>
        <v>8</v>
      </c>
      <c r="D30" s="16" t="s">
        <v>109</v>
      </c>
      <c r="E30" s="4">
        <f>SUM(E4:E29)</f>
        <v>4056</v>
      </c>
      <c r="G30" s="21"/>
    </row>
  </sheetData>
  <mergeCells count="2">
    <mergeCell ref="B1:G1"/>
    <mergeCell ref="B3:G3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opLeftCell="A4" workbookViewId="0">
      <selection activeCell="J23" sqref="J23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58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115</v>
      </c>
      <c r="E5" s="6">
        <v>332</v>
      </c>
      <c r="F5" s="7"/>
      <c r="G5" s="8" t="str">
        <f>CONCATENATE("Total ", B5)</f>
        <v>Total Edificio 'A'</v>
      </c>
    </row>
    <row r="6" spans="1:7">
      <c r="B6" s="1"/>
      <c r="D6" s="5" t="s">
        <v>114</v>
      </c>
      <c r="E6" s="6">
        <v>332</v>
      </c>
      <c r="F6" s="7"/>
      <c r="G6" s="53" t="str">
        <f>CONCATENATE(SUM(E5:E7)," M2")</f>
        <v>996 M2</v>
      </c>
    </row>
    <row r="7" spans="1:7">
      <c r="B7" s="1"/>
      <c r="D7" s="5" t="s">
        <v>97</v>
      </c>
      <c r="E7" s="6">
        <v>332</v>
      </c>
      <c r="F7" s="7"/>
      <c r="G7" s="8"/>
    </row>
    <row r="8" spans="1:7">
      <c r="B8" s="1"/>
    </row>
    <row r="9" spans="1:7">
      <c r="A9">
        <v>2</v>
      </c>
      <c r="B9" s="3" t="s">
        <v>94</v>
      </c>
      <c r="D9" s="5" t="s">
        <v>115</v>
      </c>
      <c r="E9" s="6">
        <v>432</v>
      </c>
      <c r="F9" s="7"/>
      <c r="G9" s="8" t="str">
        <f>CONCATENATE("Total ", B9)</f>
        <v>Total Edificio 'B'</v>
      </c>
    </row>
    <row r="10" spans="1:7">
      <c r="B10" s="1"/>
      <c r="D10" s="5" t="s">
        <v>114</v>
      </c>
      <c r="E10" s="6">
        <v>432</v>
      </c>
      <c r="F10" s="7"/>
      <c r="G10" s="53" t="str">
        <f>CONCATENATE(SUM(E9:E11)," M2")</f>
        <v>1296 M2</v>
      </c>
    </row>
    <row r="11" spans="1:7">
      <c r="B11" s="1"/>
      <c r="D11" s="5" t="s">
        <v>97</v>
      </c>
      <c r="E11" s="6">
        <v>432</v>
      </c>
      <c r="F11" s="7"/>
      <c r="G11" s="8"/>
    </row>
    <row r="12" spans="1:7">
      <c r="B12" s="20"/>
      <c r="C12" s="21"/>
      <c r="D12" s="9"/>
      <c r="E12" s="10"/>
      <c r="F12" s="11"/>
      <c r="G12" s="12"/>
    </row>
    <row r="13" spans="1:7">
      <c r="A13" s="21">
        <v>3</v>
      </c>
      <c r="B13" s="3" t="s">
        <v>95</v>
      </c>
      <c r="D13" s="5" t="s">
        <v>115</v>
      </c>
      <c r="E13" s="6">
        <v>347</v>
      </c>
      <c r="F13" s="7"/>
      <c r="G13" s="8" t="str">
        <f>CONCATENATE("Total ", B13)</f>
        <v>Total Edificio 'C'</v>
      </c>
    </row>
    <row r="14" spans="1:7">
      <c r="A14" s="21"/>
      <c r="B14" s="1"/>
      <c r="D14" s="5" t="s">
        <v>114</v>
      </c>
      <c r="E14" s="6">
        <v>347</v>
      </c>
      <c r="F14" s="7"/>
      <c r="G14" s="53" t="str">
        <f>CONCATENATE(SUM(E13:E15)," M2")</f>
        <v>1041 M2</v>
      </c>
    </row>
    <row r="15" spans="1:7">
      <c r="A15" s="21"/>
      <c r="B15" s="1"/>
      <c r="D15" s="5" t="s">
        <v>97</v>
      </c>
      <c r="E15" s="6">
        <v>347</v>
      </c>
      <c r="F15" s="7"/>
      <c r="G15" s="8"/>
    </row>
    <row r="16" spans="1:7">
      <c r="A16" s="21"/>
      <c r="B16" s="22"/>
      <c r="C16" s="21"/>
      <c r="D16" s="9"/>
      <c r="E16" s="10"/>
      <c r="F16" s="11"/>
      <c r="G16" s="12"/>
    </row>
    <row r="17" spans="1:7">
      <c r="A17" s="21">
        <v>4</v>
      </c>
      <c r="B17" s="3" t="s">
        <v>80</v>
      </c>
      <c r="D17" s="5" t="s">
        <v>98</v>
      </c>
      <c r="E17" s="6">
        <v>393</v>
      </c>
      <c r="F17" s="7"/>
      <c r="G17" s="8" t="str">
        <f>CONCATENATE("Total ", B17)</f>
        <v>Total Administrativo</v>
      </c>
    </row>
    <row r="18" spans="1:7">
      <c r="A18" s="21"/>
      <c r="D18" s="5" t="s">
        <v>97</v>
      </c>
      <c r="E18" s="6">
        <v>688</v>
      </c>
      <c r="F18" s="7"/>
      <c r="G18" s="53" t="str">
        <f>CONCATENATE(SUM(E17:E18)," M2")</f>
        <v>1081 M2</v>
      </c>
    </row>
    <row r="19" spans="1:7">
      <c r="A19" s="21"/>
      <c r="B19" s="20"/>
      <c r="C19" s="21"/>
      <c r="D19" s="9"/>
      <c r="E19" s="10"/>
      <c r="F19" s="11"/>
      <c r="G19" s="12"/>
    </row>
    <row r="20" spans="1:7">
      <c r="A20">
        <v>5</v>
      </c>
      <c r="B20" s="3" t="s">
        <v>96</v>
      </c>
      <c r="D20" s="5" t="s">
        <v>98</v>
      </c>
      <c r="E20" s="6"/>
      <c r="F20" s="7"/>
      <c r="G20" s="8" t="str">
        <f>CONCATENATE("Total ", B20)</f>
        <v>Total Edificio 'D'</v>
      </c>
    </row>
    <row r="21" spans="1:7">
      <c r="B21" s="19" t="s">
        <v>101</v>
      </c>
      <c r="D21" s="5" t="s">
        <v>97</v>
      </c>
      <c r="E21" s="6">
        <v>481</v>
      </c>
      <c r="F21" s="7"/>
      <c r="G21" s="53" t="str">
        <f>CONCATENATE(SUM(E20:E21)," M2")</f>
        <v>481 M2</v>
      </c>
    </row>
    <row r="22" spans="1:7">
      <c r="B22" s="2"/>
      <c r="D22" s="9"/>
      <c r="E22" s="10"/>
      <c r="F22" s="11"/>
      <c r="G22" s="12"/>
    </row>
    <row r="23" spans="1:7">
      <c r="A23">
        <v>6</v>
      </c>
      <c r="B23" s="3" t="s">
        <v>106</v>
      </c>
      <c r="D23" s="5" t="s">
        <v>98</v>
      </c>
      <c r="E23" s="6"/>
      <c r="F23" s="7"/>
      <c r="G23" s="8" t="str">
        <f>CONCATENATE("Total ", B23)</f>
        <v>Total Edificio 'F'</v>
      </c>
    </row>
    <row r="24" spans="1:7">
      <c r="B24" s="19" t="s">
        <v>100</v>
      </c>
      <c r="D24" s="5" t="s">
        <v>97</v>
      </c>
      <c r="E24" s="6">
        <v>1481</v>
      </c>
      <c r="F24" s="7"/>
      <c r="G24" s="53" t="str">
        <f>CONCATENATE(SUM(E23:E24)," M2")</f>
        <v>1481 M2</v>
      </c>
    </row>
    <row r="25" spans="1:7">
      <c r="B25" s="2"/>
      <c r="D25" s="9"/>
      <c r="E25" s="10"/>
      <c r="F25" s="11"/>
      <c r="G25" s="12"/>
    </row>
    <row r="26" spans="1:7">
      <c r="A26">
        <v>7</v>
      </c>
      <c r="B26" s="3" t="s">
        <v>105</v>
      </c>
      <c r="D26" s="5" t="s">
        <v>98</v>
      </c>
      <c r="E26" s="6"/>
      <c r="F26" s="7"/>
      <c r="G26" s="8" t="str">
        <f>CONCATENATE("Total ", B26)</f>
        <v>Total Edificio 'G'</v>
      </c>
    </row>
    <row r="27" spans="1:7">
      <c r="B27" s="19" t="s">
        <v>83</v>
      </c>
      <c r="D27" s="5" t="s">
        <v>97</v>
      </c>
      <c r="E27" s="6">
        <v>124</v>
      </c>
      <c r="F27" s="7"/>
      <c r="G27" s="53" t="str">
        <f>CONCATENATE(SUM(E26:E27)," M2")</f>
        <v>124 M2</v>
      </c>
    </row>
    <row r="28" spans="1:7">
      <c r="B28" s="2"/>
      <c r="D28" s="9"/>
      <c r="E28" s="10"/>
      <c r="F28" s="11"/>
      <c r="G28" s="12"/>
    </row>
    <row r="29" spans="1:7">
      <c r="B29" s="16" t="s">
        <v>108</v>
      </c>
      <c r="C29" s="33">
        <f>COUNT(A4:A28)</f>
        <v>7</v>
      </c>
      <c r="D29" s="16" t="s">
        <v>109</v>
      </c>
      <c r="E29" s="4">
        <f>SUM(E3:E28)</f>
        <v>6500</v>
      </c>
      <c r="G29" s="21"/>
    </row>
  </sheetData>
  <mergeCells count="2">
    <mergeCell ref="B1:G1"/>
    <mergeCell ref="B3:G3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workbookViewId="0">
      <selection activeCell="C39" sqref="C39"/>
    </sheetView>
  </sheetViews>
  <sheetFormatPr baseColWidth="10" defaultColWidth="11.42578125" defaultRowHeight="12.75"/>
  <cols>
    <col min="1" max="1" width="3.140625" customWidth="1"/>
    <col min="2" max="2" width="11.28515625" customWidth="1"/>
    <col min="3" max="3" width="9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7" ht="20.25">
      <c r="B1" s="94" t="s">
        <v>18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93</v>
      </c>
      <c r="D5" s="5" t="s">
        <v>98</v>
      </c>
      <c r="E5" s="6"/>
      <c r="F5" s="7"/>
      <c r="G5" s="8" t="str">
        <f>CONCATENATE("Total ", B5)</f>
        <v>Total Edificio 'A'</v>
      </c>
    </row>
    <row r="6" spans="1:7">
      <c r="B6" s="19" t="s">
        <v>80</v>
      </c>
      <c r="D6" s="5" t="s">
        <v>97</v>
      </c>
      <c r="E6" s="6">
        <v>288</v>
      </c>
      <c r="F6" s="7"/>
      <c r="G6" s="53" t="str">
        <f>CONCATENATE(SUM(E5:E6)," M2")</f>
        <v>288 M2</v>
      </c>
    </row>
    <row r="8" spans="1:7">
      <c r="A8">
        <v>2</v>
      </c>
      <c r="B8" s="3" t="s">
        <v>1</v>
      </c>
      <c r="D8" s="5" t="s">
        <v>5</v>
      </c>
      <c r="E8" s="6">
        <v>343</v>
      </c>
      <c r="F8" s="7"/>
      <c r="G8" s="8" t="str">
        <f>CONCATENATE("Total ", B8)</f>
        <v>Total EDIFICIO "B"</v>
      </c>
    </row>
    <row r="9" spans="1:7">
      <c r="D9" s="5" t="s">
        <v>7</v>
      </c>
      <c r="E9" s="6">
        <v>343</v>
      </c>
      <c r="F9" s="7"/>
      <c r="G9" s="53" t="str">
        <f>CONCATENATE(SUM(E8:E9)," M2")</f>
        <v>686 M2</v>
      </c>
    </row>
    <row r="11" spans="1:7">
      <c r="A11">
        <v>3</v>
      </c>
      <c r="B11" s="3" t="s">
        <v>3</v>
      </c>
      <c r="D11" s="5" t="s">
        <v>5</v>
      </c>
      <c r="E11" s="6">
        <v>210</v>
      </c>
      <c r="F11" s="7"/>
      <c r="G11" s="8" t="str">
        <f>CONCATENATE("Total ", B11)</f>
        <v>Total EDIFICIO "C"</v>
      </c>
    </row>
    <row r="12" spans="1:7">
      <c r="B12" s="2"/>
      <c r="D12" s="5"/>
      <c r="E12" s="6"/>
      <c r="F12" s="7"/>
      <c r="G12" s="53" t="str">
        <f>CONCATENATE(SUM(E11:E12)," M2")</f>
        <v>210 M2</v>
      </c>
    </row>
    <row r="14" spans="1:7">
      <c r="A14">
        <v>4</v>
      </c>
      <c r="B14" s="3" t="s">
        <v>8</v>
      </c>
      <c r="D14" s="5" t="s">
        <v>5</v>
      </c>
      <c r="E14" s="6">
        <v>106</v>
      </c>
      <c r="F14" s="7"/>
      <c r="G14" s="8" t="str">
        <f>CONCATENATE("Total ", B14)</f>
        <v>Total EDIFICIO "D"</v>
      </c>
    </row>
    <row r="15" spans="1:7">
      <c r="B15" s="13"/>
      <c r="D15" s="5"/>
      <c r="E15" s="6"/>
      <c r="F15" s="7"/>
      <c r="G15" s="53" t="str">
        <f>CONCATENATE(SUM(E14:E15)," M2")</f>
        <v>106 M2</v>
      </c>
    </row>
    <row r="17" spans="1:7">
      <c r="A17">
        <v>5</v>
      </c>
      <c r="B17" s="3" t="s">
        <v>10</v>
      </c>
      <c r="D17" s="5" t="s">
        <v>5</v>
      </c>
      <c r="E17" s="6">
        <v>236</v>
      </c>
      <c r="F17" s="7"/>
      <c r="G17" s="8" t="str">
        <f>CONCATENATE("Total ", B17)</f>
        <v>Total EDIFICIO "E"</v>
      </c>
    </row>
    <row r="18" spans="1:7">
      <c r="B18" s="2"/>
      <c r="D18" s="5"/>
      <c r="E18" s="6"/>
      <c r="F18" s="7"/>
      <c r="G18" s="53" t="str">
        <f>CONCATENATE(SUM(E17:E18)," M2")</f>
        <v>236 M2</v>
      </c>
    </row>
    <row r="19" spans="1:7">
      <c r="B19" s="2"/>
      <c r="D19" s="9"/>
      <c r="E19" s="10"/>
      <c r="F19" s="11"/>
      <c r="G19" s="12"/>
    </row>
    <row r="20" spans="1:7">
      <c r="A20">
        <v>6</v>
      </c>
      <c r="B20" s="3" t="s">
        <v>11</v>
      </c>
      <c r="D20" s="5" t="s">
        <v>5</v>
      </c>
      <c r="E20" s="6">
        <v>132</v>
      </c>
      <c r="F20" s="7"/>
      <c r="G20" s="8" t="str">
        <f>CONCATENATE("Total ", B20)</f>
        <v>Total EDIFICIO "F"</v>
      </c>
    </row>
    <row r="21" spans="1:7">
      <c r="B21" s="36" t="s">
        <v>69</v>
      </c>
      <c r="D21" s="5"/>
      <c r="E21" s="6"/>
      <c r="F21" s="7"/>
      <c r="G21" s="53" t="str">
        <f>CONCATENATE(SUM(E20:E21)," M2")</f>
        <v>132 M2</v>
      </c>
    </row>
    <row r="23" spans="1:7">
      <c r="A23">
        <v>7</v>
      </c>
      <c r="B23" s="3" t="s">
        <v>13</v>
      </c>
      <c r="D23" s="5" t="s">
        <v>5</v>
      </c>
      <c r="E23" s="6">
        <v>210</v>
      </c>
      <c r="F23" s="7"/>
      <c r="G23" s="8" t="str">
        <f>CONCATENATE("Total ", B23)</f>
        <v>Total EDIFICIO "G"</v>
      </c>
    </row>
    <row r="24" spans="1:7">
      <c r="B24" s="2"/>
      <c r="D24" s="5" t="s">
        <v>7</v>
      </c>
      <c r="E24" s="6">
        <v>158</v>
      </c>
      <c r="F24" s="7"/>
      <c r="G24" s="53" t="str">
        <f>CONCATENATE(SUM(E23:E24)," M2")</f>
        <v>368 M2</v>
      </c>
    </row>
    <row r="25" spans="1:7">
      <c r="B25" s="2"/>
      <c r="D25" s="9"/>
      <c r="E25" s="10"/>
      <c r="F25" s="11"/>
      <c r="G25" s="12"/>
    </row>
    <row r="26" spans="1:7">
      <c r="A26">
        <v>8</v>
      </c>
      <c r="B26" s="3" t="s">
        <v>14</v>
      </c>
      <c r="D26" s="5" t="s">
        <v>5</v>
      </c>
      <c r="E26" s="6">
        <v>115</v>
      </c>
      <c r="F26" s="7"/>
      <c r="G26" s="8" t="str">
        <f>CONCATENATE("Total ", B26)</f>
        <v>Total EDIFICIO "H"</v>
      </c>
    </row>
    <row r="27" spans="1:7">
      <c r="B27" s="36" t="s">
        <v>70</v>
      </c>
      <c r="D27" s="5"/>
      <c r="E27" s="6"/>
      <c r="F27" s="7"/>
      <c r="G27" s="53" t="str">
        <f>CONCATENATE(SUM(E26:E27)," M2")</f>
        <v>115 M2</v>
      </c>
    </row>
    <row r="28" spans="1:7">
      <c r="B28" s="2"/>
      <c r="D28" s="9"/>
      <c r="E28" s="10"/>
      <c r="F28" s="11"/>
      <c r="G28" s="12"/>
    </row>
    <row r="29" spans="1:7">
      <c r="A29">
        <v>9</v>
      </c>
      <c r="B29" s="3" t="s">
        <v>15</v>
      </c>
      <c r="D29" s="5" t="s">
        <v>5</v>
      </c>
      <c r="E29" s="6">
        <v>132</v>
      </c>
      <c r="F29" s="7"/>
      <c r="G29" s="8" t="str">
        <f>CONCATENATE("Total ", B29)</f>
        <v>Total EDIFICIO "I"</v>
      </c>
    </row>
    <row r="30" spans="1:7">
      <c r="B30" s="2"/>
      <c r="D30" s="5"/>
      <c r="E30" s="6"/>
      <c r="F30" s="7"/>
      <c r="G30" s="53" t="str">
        <f>CONCATENATE(SUM(E29:E30)," M2")</f>
        <v>132 M2</v>
      </c>
    </row>
    <row r="31" spans="1:7">
      <c r="B31" s="2"/>
      <c r="D31" s="9"/>
      <c r="E31" s="10"/>
      <c r="F31" s="11"/>
      <c r="G31" s="12"/>
    </row>
    <row r="32" spans="1:7">
      <c r="A32">
        <v>10</v>
      </c>
      <c r="B32" s="3" t="s">
        <v>16</v>
      </c>
      <c r="D32" s="5" t="s">
        <v>5</v>
      </c>
      <c r="E32" s="14">
        <v>145</v>
      </c>
      <c r="F32" s="7"/>
      <c r="G32" s="8" t="str">
        <f>CONCATENATE("Total ", B32)</f>
        <v>Total EDIFICIO "J"</v>
      </c>
    </row>
    <row r="33" spans="1:7">
      <c r="B33" s="36" t="s">
        <v>71</v>
      </c>
      <c r="D33" s="5"/>
      <c r="E33" s="6"/>
      <c r="F33" s="7"/>
      <c r="G33" s="53" t="str">
        <f>CONCATENATE(SUM(E32:E33)," M2")</f>
        <v>145 M2</v>
      </c>
    </row>
    <row r="34" spans="1:7">
      <c r="B34" s="2"/>
      <c r="D34" s="9"/>
      <c r="E34" s="10"/>
      <c r="F34" s="11"/>
      <c r="G34" s="12"/>
    </row>
    <row r="35" spans="1:7">
      <c r="A35">
        <v>11</v>
      </c>
      <c r="B35" s="3" t="s">
        <v>17</v>
      </c>
      <c r="D35" s="5" t="s">
        <v>5</v>
      </c>
      <c r="E35" s="14">
        <v>1122</v>
      </c>
      <c r="F35" s="7"/>
      <c r="G35" s="8" t="str">
        <f>CONCATENATE("Total ", B35)</f>
        <v>Total EDIFICIO "K"</v>
      </c>
    </row>
    <row r="36" spans="1:7">
      <c r="B36" s="36" t="s">
        <v>100</v>
      </c>
      <c r="D36" s="5"/>
      <c r="E36" s="6"/>
      <c r="F36" s="7"/>
      <c r="G36" s="53" t="str">
        <f>CONCATENATE(SUM(E35:E36)," M2")</f>
        <v>1122 M2</v>
      </c>
    </row>
    <row r="37" spans="1:7">
      <c r="B37" s="2"/>
      <c r="D37" s="9"/>
      <c r="E37" s="10"/>
      <c r="F37" s="11"/>
      <c r="G37" s="12"/>
    </row>
    <row r="38" spans="1:7">
      <c r="B38" s="2"/>
      <c r="D38" s="9"/>
      <c r="E38" s="10"/>
      <c r="F38" s="11"/>
      <c r="G38" s="12"/>
    </row>
    <row r="39" spans="1:7">
      <c r="A39" s="34" t="s">
        <v>108</v>
      </c>
      <c r="C39" s="34">
        <f>COUNT(A5:A35)</f>
        <v>11</v>
      </c>
      <c r="D39" s="3" t="s">
        <v>9</v>
      </c>
      <c r="E39" s="4">
        <f>SUM(E5:E36)</f>
        <v>3540</v>
      </c>
      <c r="F39" s="3"/>
      <c r="G39" s="4"/>
    </row>
    <row r="40" spans="1:7">
      <c r="B40" s="1"/>
    </row>
  </sheetData>
  <mergeCells count="2">
    <mergeCell ref="B1:G1"/>
    <mergeCell ref="B3:G3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opLeftCell="A7" workbookViewId="0">
      <selection activeCell="I20" sqref="I20"/>
    </sheetView>
  </sheetViews>
  <sheetFormatPr baseColWidth="10" defaultColWidth="11.42578125" defaultRowHeight="12.75"/>
  <cols>
    <col min="1" max="1" width="2.7109375" customWidth="1"/>
    <col min="2" max="2" width="14.28515625" customWidth="1"/>
    <col min="8" max="8" width="3" hidden="1" customWidth="1"/>
  </cols>
  <sheetData>
    <row r="1" spans="1:7" ht="20.25">
      <c r="B1" s="94" t="s">
        <v>59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2</v>
      </c>
      <c r="D5" s="5" t="s">
        <v>65</v>
      </c>
      <c r="E5" s="6">
        <v>333</v>
      </c>
      <c r="F5" s="7"/>
      <c r="G5" s="8" t="str">
        <f>CONCATENATE("Total ", B5)</f>
        <v>Total EDIFICIO "A"</v>
      </c>
    </row>
    <row r="6" spans="1:7">
      <c r="D6" s="5" t="s">
        <v>66</v>
      </c>
      <c r="E6" s="6">
        <v>333</v>
      </c>
      <c r="F6" s="7"/>
      <c r="G6" s="53"/>
    </row>
    <row r="7" spans="1:7">
      <c r="D7" s="5" t="s">
        <v>67</v>
      </c>
      <c r="E7" s="6">
        <v>333</v>
      </c>
      <c r="F7" s="7"/>
      <c r="G7" s="53" t="str">
        <f>CONCATENATE(SUM(E6:E7)," M2")</f>
        <v>666 M2</v>
      </c>
    </row>
    <row r="9" spans="1:7">
      <c r="A9">
        <v>2</v>
      </c>
      <c r="B9" s="3" t="s">
        <v>1</v>
      </c>
      <c r="D9" s="5" t="s">
        <v>65</v>
      </c>
      <c r="E9" s="6">
        <v>432</v>
      </c>
      <c r="F9" s="7"/>
      <c r="G9" s="8" t="str">
        <f>CONCATENATE("Total ", B9)</f>
        <v>Total EDIFICIO "B"</v>
      </c>
    </row>
    <row r="10" spans="1:7">
      <c r="D10" s="5" t="s">
        <v>66</v>
      </c>
      <c r="E10" s="6">
        <v>432</v>
      </c>
      <c r="F10" s="7"/>
      <c r="G10" s="53"/>
    </row>
    <row r="11" spans="1:7">
      <c r="D11" s="5" t="s">
        <v>67</v>
      </c>
      <c r="E11" s="6">
        <v>432</v>
      </c>
      <c r="F11" s="7"/>
      <c r="G11" s="53" t="str">
        <f>CONCATENATE(SUM(E10:E11)," M2")</f>
        <v>864 M2</v>
      </c>
    </row>
    <row r="12" spans="1:7">
      <c r="B12" s="20"/>
      <c r="C12" s="21"/>
      <c r="D12" s="9"/>
      <c r="E12" s="10"/>
      <c r="F12" s="11"/>
      <c r="G12" s="12"/>
    </row>
    <row r="13" spans="1:7">
      <c r="A13">
        <v>3</v>
      </c>
      <c r="B13" s="3" t="s">
        <v>3</v>
      </c>
      <c r="D13" s="5" t="s">
        <v>65</v>
      </c>
      <c r="E13" s="6">
        <v>258</v>
      </c>
      <c r="F13" s="7"/>
      <c r="G13" s="8" t="str">
        <f>CONCATENATE("Total ", B13)</f>
        <v>Total EDIFICIO "C"</v>
      </c>
    </row>
    <row r="14" spans="1:7">
      <c r="D14" s="5" t="s">
        <v>66</v>
      </c>
      <c r="E14" s="6">
        <v>258</v>
      </c>
      <c r="F14" s="7"/>
      <c r="G14" s="53"/>
    </row>
    <row r="15" spans="1:7">
      <c r="B15" s="21"/>
      <c r="C15" s="21"/>
      <c r="D15" s="5" t="s">
        <v>67</v>
      </c>
      <c r="E15" s="6">
        <v>258</v>
      </c>
      <c r="F15" s="7"/>
      <c r="G15" s="53" t="str">
        <f>CONCATENATE(SUM(E14:E15)," M2")</f>
        <v>516 M2</v>
      </c>
    </row>
    <row r="17" spans="1:7">
      <c r="A17">
        <v>4</v>
      </c>
      <c r="B17" s="3" t="s">
        <v>8</v>
      </c>
      <c r="D17" s="5" t="s">
        <v>68</v>
      </c>
      <c r="E17" s="6">
        <v>261</v>
      </c>
      <c r="F17" s="7"/>
      <c r="G17" s="8" t="str">
        <f>CONCATENATE("Total ", B17)</f>
        <v>Total EDIFICIO "D"</v>
      </c>
    </row>
    <row r="18" spans="1:7">
      <c r="D18" s="5"/>
      <c r="E18" s="6"/>
      <c r="F18" s="7"/>
      <c r="G18" s="53" t="str">
        <f>CONCATENATE(SUM(E17:E18)," M2")</f>
        <v>261 M2</v>
      </c>
    </row>
    <row r="20" spans="1:7">
      <c r="A20">
        <v>5</v>
      </c>
      <c r="B20" s="3" t="s">
        <v>10</v>
      </c>
      <c r="D20" s="5" t="s">
        <v>68</v>
      </c>
      <c r="E20" s="6">
        <v>261</v>
      </c>
      <c r="F20" s="7"/>
      <c r="G20" s="8" t="str">
        <f>CONCATENATE("Total ", B20)</f>
        <v>Total EDIFICIO "E"</v>
      </c>
    </row>
    <row r="21" spans="1:7">
      <c r="D21" s="5"/>
      <c r="E21" s="6"/>
      <c r="F21" s="7"/>
      <c r="G21" s="53" t="str">
        <f>CONCATENATE(SUM(E20:E21)," M2")</f>
        <v>261 M2</v>
      </c>
    </row>
    <row r="23" spans="1:7">
      <c r="A23">
        <v>6</v>
      </c>
      <c r="B23" s="3" t="s">
        <v>11</v>
      </c>
      <c r="D23" s="5" t="s">
        <v>68</v>
      </c>
      <c r="E23" s="6">
        <v>64</v>
      </c>
      <c r="F23" s="7"/>
      <c r="G23" s="8" t="str">
        <f>CONCATENATE("Total ", B23)</f>
        <v>Total EDIFICIO "F"</v>
      </c>
    </row>
    <row r="24" spans="1:7">
      <c r="B24" s="17" t="s">
        <v>182</v>
      </c>
      <c r="D24" s="5"/>
      <c r="E24" s="6"/>
      <c r="F24" s="7"/>
      <c r="G24" s="53" t="str">
        <f>CONCATENATE(SUM(E23:E24)," M2")</f>
        <v>64 M2</v>
      </c>
    </row>
    <row r="26" spans="1:7">
      <c r="A26">
        <v>7</v>
      </c>
      <c r="B26" s="3" t="s">
        <v>13</v>
      </c>
      <c r="D26" s="5" t="s">
        <v>68</v>
      </c>
      <c r="E26" s="6">
        <v>200</v>
      </c>
      <c r="F26" s="7"/>
      <c r="G26" s="8" t="str">
        <f>CONCATENATE("Total ", B26)</f>
        <v>Total EDIFICIO "G"</v>
      </c>
    </row>
    <row r="27" spans="1:7">
      <c r="B27" s="17" t="s">
        <v>183</v>
      </c>
      <c r="D27" s="5"/>
      <c r="E27" s="6"/>
      <c r="F27" s="7"/>
      <c r="G27" s="53" t="str">
        <f>CONCATENATE(SUM(E26:E27)," M2")</f>
        <v>200 M2</v>
      </c>
    </row>
    <row r="28" spans="1:7">
      <c r="B28" s="17"/>
      <c r="D28" s="9"/>
      <c r="E28" s="10"/>
      <c r="F28" s="11"/>
      <c r="G28" s="12"/>
    </row>
    <row r="30" spans="1:7">
      <c r="B30" s="2"/>
      <c r="D30" s="9"/>
      <c r="E30" s="10"/>
      <c r="F30" s="11"/>
      <c r="G30" s="12"/>
    </row>
    <row r="31" spans="1:7">
      <c r="A31" s="33"/>
      <c r="B31" s="34" t="s">
        <v>108</v>
      </c>
      <c r="C31" s="33">
        <f>COUNT(A5:A26)</f>
        <v>7</v>
      </c>
      <c r="D31" s="3" t="s">
        <v>9</v>
      </c>
      <c r="E31" s="4">
        <f>SUM(E5:E27)</f>
        <v>3855</v>
      </c>
      <c r="F31" s="3"/>
      <c r="G31" s="4"/>
    </row>
    <row r="32" spans="1:7">
      <c r="B32" s="1"/>
    </row>
  </sheetData>
  <mergeCells count="2">
    <mergeCell ref="B1:G1"/>
    <mergeCell ref="B3:G3"/>
  </mergeCells>
  <phoneticPr fontId="0" type="noConversion"/>
  <pageMargins left="0.75" right="0.75" top="1" bottom="1" header="0" footer="0"/>
  <pageSetup orientation="portrait" horizontalDpi="1200" verticalDpi="12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6"/>
  <sheetViews>
    <sheetView topLeftCell="A22" workbookViewId="0">
      <selection activeCell="C55" sqref="C55"/>
    </sheetView>
  </sheetViews>
  <sheetFormatPr baseColWidth="10" defaultColWidth="11.42578125" defaultRowHeight="12.75"/>
  <cols>
    <col min="1" max="1" width="3.5703125" customWidth="1"/>
    <col min="2" max="2" width="14.28515625" customWidth="1"/>
    <col min="8" max="8" width="3" customWidth="1"/>
  </cols>
  <sheetData>
    <row r="1" spans="1:7" ht="20.25">
      <c r="B1" s="94" t="s">
        <v>0</v>
      </c>
      <c r="C1" s="94"/>
      <c r="D1" s="94"/>
      <c r="E1" s="94"/>
      <c r="F1" s="94"/>
      <c r="G1" s="94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2</v>
      </c>
      <c r="D5" s="5" t="s">
        <v>5</v>
      </c>
      <c r="E5" s="6"/>
      <c r="F5" s="7"/>
      <c r="G5" s="8" t="str">
        <f>CONCATENATE("Total ", B5)</f>
        <v>Total EDIFICIO "A"</v>
      </c>
    </row>
    <row r="6" spans="1:7">
      <c r="B6" s="17" t="s">
        <v>184</v>
      </c>
      <c r="D6" s="5" t="s">
        <v>7</v>
      </c>
      <c r="E6" s="6">
        <v>544</v>
      </c>
      <c r="F6" s="7"/>
      <c r="G6" s="53" t="str">
        <f>CONCATENATE(SUM(E5:E6)," M2")</f>
        <v>544 M2</v>
      </c>
    </row>
    <row r="7" spans="1:7">
      <c r="D7" s="5"/>
      <c r="E7" s="6"/>
      <c r="F7" s="7"/>
      <c r="G7" s="8"/>
    </row>
    <row r="9" spans="1:7">
      <c r="A9">
        <v>2</v>
      </c>
      <c r="B9" s="3" t="s">
        <v>1</v>
      </c>
      <c r="D9" s="5" t="s">
        <v>5</v>
      </c>
      <c r="E9" s="6">
        <v>464</v>
      </c>
      <c r="F9" s="7"/>
      <c r="G9" s="8" t="str">
        <f>CONCATENATE("Total ", B9)</f>
        <v>Total EDIFICIO "B"</v>
      </c>
    </row>
    <row r="10" spans="1:7">
      <c r="D10" s="5" t="s">
        <v>7</v>
      </c>
      <c r="E10" s="6">
        <v>464</v>
      </c>
      <c r="F10" s="7"/>
      <c r="G10" s="53" t="str">
        <f>CONCATENATE(SUM(E9:E10)," M2")</f>
        <v>928 M2</v>
      </c>
    </row>
    <row r="11" spans="1:7">
      <c r="D11" s="5"/>
      <c r="E11" s="6"/>
      <c r="F11" s="7"/>
      <c r="G11" s="8"/>
    </row>
    <row r="13" spans="1:7">
      <c r="A13">
        <v>3</v>
      </c>
      <c r="B13" s="3" t="s">
        <v>3</v>
      </c>
      <c r="D13" s="5" t="s">
        <v>5</v>
      </c>
      <c r="E13" s="6">
        <v>413</v>
      </c>
      <c r="F13" s="7"/>
      <c r="G13" s="8" t="str">
        <f>CONCATENATE("Total ", B13)</f>
        <v>Total EDIFICIO "C"</v>
      </c>
    </row>
    <row r="14" spans="1:7">
      <c r="B14" s="2"/>
      <c r="D14" s="5" t="s">
        <v>7</v>
      </c>
      <c r="E14" s="6"/>
      <c r="F14" s="7"/>
      <c r="G14" s="53" t="str">
        <f>CONCATENATE(SUM(E13:E14)," M2")</f>
        <v>413 M2</v>
      </c>
    </row>
    <row r="15" spans="1:7">
      <c r="B15" s="2"/>
      <c r="D15" s="5"/>
      <c r="E15" s="6"/>
      <c r="F15" s="7"/>
      <c r="G15" s="8"/>
    </row>
    <row r="17" spans="1:7">
      <c r="A17">
        <v>4</v>
      </c>
      <c r="B17" s="3" t="s">
        <v>8</v>
      </c>
      <c r="D17" s="5" t="s">
        <v>5</v>
      </c>
      <c r="E17" s="6">
        <v>244</v>
      </c>
      <c r="F17" s="7"/>
      <c r="G17" s="8" t="str">
        <f>CONCATENATE("Total ", B17)</f>
        <v>Total EDIFICIO "D"</v>
      </c>
    </row>
    <row r="18" spans="1:7">
      <c r="B18" s="17" t="s">
        <v>111</v>
      </c>
      <c r="D18" s="5" t="s">
        <v>7</v>
      </c>
      <c r="E18" s="6"/>
      <c r="F18" s="7"/>
      <c r="G18" s="53" t="str">
        <f>CONCATENATE(SUM(E17:E18)," M2")</f>
        <v>244 M2</v>
      </c>
    </row>
    <row r="19" spans="1:7">
      <c r="B19" s="2"/>
      <c r="D19" s="5"/>
      <c r="E19" s="6"/>
      <c r="F19" s="7"/>
      <c r="G19" s="8"/>
    </row>
    <row r="21" spans="1:7">
      <c r="A21">
        <v>5</v>
      </c>
      <c r="B21" s="3" t="s">
        <v>10</v>
      </c>
      <c r="D21" s="5" t="s">
        <v>5</v>
      </c>
      <c r="E21" s="6">
        <v>803</v>
      </c>
      <c r="F21" s="7"/>
      <c r="G21" s="8" t="str">
        <f>CONCATENATE("Total ", B21)</f>
        <v>Total EDIFICIO "E"</v>
      </c>
    </row>
    <row r="22" spans="1:7">
      <c r="B22" s="2"/>
      <c r="D22" s="5" t="s">
        <v>7</v>
      </c>
      <c r="E22" s="6">
        <v>803</v>
      </c>
      <c r="F22" s="7"/>
      <c r="G22" s="53" t="str">
        <f>CONCATENATE(SUM(E21:E22)," M2")</f>
        <v>1606 M2</v>
      </c>
    </row>
    <row r="23" spans="1:7">
      <c r="B23" s="2"/>
      <c r="D23" s="5"/>
      <c r="E23" s="6"/>
      <c r="F23" s="7"/>
      <c r="G23" s="8"/>
    </row>
    <row r="24" spans="1:7">
      <c r="B24" s="2"/>
      <c r="D24" s="9"/>
      <c r="E24" s="10"/>
      <c r="F24" s="11"/>
      <c r="G24" s="12"/>
    </row>
    <row r="25" spans="1:7">
      <c r="A25">
        <v>6</v>
      </c>
      <c r="B25" s="3" t="s">
        <v>11</v>
      </c>
      <c r="D25" s="5" t="s">
        <v>5</v>
      </c>
      <c r="E25" s="6">
        <v>315</v>
      </c>
      <c r="F25" s="7"/>
      <c r="G25" s="8" t="str">
        <f>CONCATENATE("Total ", B25)</f>
        <v>Total EDIFICIO "F"</v>
      </c>
    </row>
    <row r="26" spans="1:7">
      <c r="B26" s="17" t="s">
        <v>112</v>
      </c>
      <c r="D26" s="5" t="s">
        <v>7</v>
      </c>
      <c r="E26" s="6">
        <v>315</v>
      </c>
      <c r="F26" s="7"/>
      <c r="G26" s="53" t="str">
        <f>CONCATENATE(SUM(E25:E26)," M2")</f>
        <v>630 M2</v>
      </c>
    </row>
    <row r="27" spans="1:7">
      <c r="B27" s="2"/>
      <c r="D27" s="5"/>
      <c r="E27" s="6"/>
      <c r="F27" s="7"/>
      <c r="G27" s="8"/>
    </row>
    <row r="29" spans="1:7">
      <c r="A29">
        <v>7</v>
      </c>
      <c r="B29" s="3" t="s">
        <v>13</v>
      </c>
      <c r="D29" s="5" t="s">
        <v>5</v>
      </c>
      <c r="E29" s="6">
        <v>368</v>
      </c>
      <c r="F29" s="7"/>
      <c r="G29" s="8" t="str">
        <f>CONCATENATE("Total ", B29)</f>
        <v>Total EDIFICIO "G"</v>
      </c>
    </row>
    <row r="30" spans="1:7">
      <c r="B30" s="2"/>
      <c r="D30" s="5" t="s">
        <v>7</v>
      </c>
      <c r="E30" s="6"/>
      <c r="F30" s="7"/>
      <c r="G30" s="53" t="str">
        <f>CONCATENATE(SUM(E29:E30)," M2")</f>
        <v>368 M2</v>
      </c>
    </row>
    <row r="31" spans="1:7">
      <c r="B31" s="2"/>
      <c r="D31" s="5"/>
      <c r="E31" s="6"/>
      <c r="F31" s="7"/>
      <c r="G31" s="8"/>
    </row>
    <row r="32" spans="1:7">
      <c r="B32" s="2"/>
      <c r="D32" s="9"/>
      <c r="E32" s="10"/>
      <c r="F32" s="11"/>
      <c r="G32" s="12"/>
    </row>
    <row r="33" spans="1:7">
      <c r="A33">
        <v>8</v>
      </c>
      <c r="B33" s="3" t="s">
        <v>14</v>
      </c>
      <c r="D33" s="5" t="s">
        <v>5</v>
      </c>
      <c r="E33" s="6">
        <v>328</v>
      </c>
      <c r="F33" s="7"/>
      <c r="G33" s="8" t="str">
        <f>CONCATENATE("Total ", B33)</f>
        <v>Total EDIFICIO "H"</v>
      </c>
    </row>
    <row r="34" spans="1:7">
      <c r="B34" s="2"/>
      <c r="D34" s="5" t="s">
        <v>7</v>
      </c>
      <c r="E34" s="6"/>
      <c r="F34" s="7"/>
      <c r="G34" s="53" t="str">
        <f>CONCATENATE(SUM(E33:E34)," M2")</f>
        <v>328 M2</v>
      </c>
    </row>
    <row r="35" spans="1:7">
      <c r="B35" s="2"/>
      <c r="D35" s="5"/>
      <c r="E35" s="6"/>
      <c r="F35" s="7"/>
      <c r="G35" s="8"/>
    </row>
    <row r="36" spans="1:7">
      <c r="B36" s="2"/>
      <c r="D36" s="9"/>
      <c r="E36" s="10"/>
      <c r="F36" s="11"/>
      <c r="G36" s="12"/>
    </row>
    <row r="37" spans="1:7">
      <c r="A37">
        <v>9</v>
      </c>
      <c r="B37" s="3" t="s">
        <v>15</v>
      </c>
      <c r="D37" s="5" t="s">
        <v>5</v>
      </c>
      <c r="E37" s="6">
        <v>290</v>
      </c>
      <c r="F37" s="7"/>
      <c r="G37" s="8" t="str">
        <f>CONCATENATE("Total ", B37)</f>
        <v>Total EDIFICIO "I"</v>
      </c>
    </row>
    <row r="38" spans="1:7">
      <c r="B38" s="2"/>
      <c r="D38" s="5" t="s">
        <v>7</v>
      </c>
      <c r="E38" s="6"/>
      <c r="F38" s="7"/>
      <c r="G38" s="53" t="str">
        <f>CONCATENATE(SUM(E37:E38)," M2")</f>
        <v>290 M2</v>
      </c>
    </row>
    <row r="39" spans="1:7">
      <c r="B39" s="2"/>
      <c r="D39" s="5"/>
      <c r="E39" s="6"/>
      <c r="F39" s="7"/>
      <c r="G39" s="8"/>
    </row>
    <row r="40" spans="1:7">
      <c r="B40" s="2"/>
      <c r="D40" s="9"/>
      <c r="E40" s="10"/>
      <c r="F40" s="11"/>
      <c r="G40" s="12"/>
    </row>
    <row r="41" spans="1:7">
      <c r="A41">
        <v>10</v>
      </c>
      <c r="B41" s="3" t="s">
        <v>16</v>
      </c>
      <c r="D41" s="5" t="s">
        <v>5</v>
      </c>
      <c r="E41" s="14">
        <v>195</v>
      </c>
      <c r="F41" s="7"/>
      <c r="G41" s="8" t="str">
        <f>CONCATENATE("Total ", B41)</f>
        <v>Total EDIFICIO "J"</v>
      </c>
    </row>
    <row r="42" spans="1:7">
      <c r="B42" s="2" t="s">
        <v>182</v>
      </c>
      <c r="D42" s="5" t="s">
        <v>7</v>
      </c>
      <c r="E42" s="6"/>
      <c r="F42" s="7"/>
      <c r="G42" s="53" t="str">
        <f>CONCATENATE(SUM(E41:E42)," M2")</f>
        <v>195 M2</v>
      </c>
    </row>
    <row r="43" spans="1:7">
      <c r="B43" s="2"/>
      <c r="D43" s="5"/>
      <c r="E43" s="6"/>
      <c r="F43" s="7"/>
      <c r="G43" s="8"/>
    </row>
    <row r="44" spans="1:7">
      <c r="B44" s="2"/>
      <c r="D44" s="9"/>
      <c r="E44" s="10"/>
      <c r="F44" s="11"/>
      <c r="G44" s="12"/>
    </row>
    <row r="45" spans="1:7">
      <c r="A45">
        <v>11</v>
      </c>
      <c r="B45" s="3" t="s">
        <v>17</v>
      </c>
      <c r="D45" s="5" t="s">
        <v>5</v>
      </c>
      <c r="E45" s="14">
        <v>731</v>
      </c>
      <c r="F45" s="7"/>
      <c r="G45" s="8" t="str">
        <f>CONCATENATE("Total ", B45)</f>
        <v>Total EDIFICIO "K"</v>
      </c>
    </row>
    <row r="46" spans="1:7">
      <c r="B46" s="2"/>
      <c r="D46" s="5" t="s">
        <v>7</v>
      </c>
      <c r="E46" s="6"/>
      <c r="F46" s="7"/>
      <c r="G46" s="53" t="str">
        <f>CONCATENATE(SUM(E45:E46)," M2")</f>
        <v>731 M2</v>
      </c>
    </row>
    <row r="47" spans="1:7">
      <c r="B47" s="2"/>
      <c r="D47" s="5"/>
      <c r="E47" s="6"/>
      <c r="F47" s="7"/>
      <c r="G47" s="8"/>
    </row>
    <row r="48" spans="1:7">
      <c r="A48">
        <v>12</v>
      </c>
      <c r="B48" s="3" t="s">
        <v>185</v>
      </c>
      <c r="D48" s="5" t="s">
        <v>5</v>
      </c>
      <c r="E48" s="14">
        <v>91</v>
      </c>
      <c r="F48" s="7"/>
      <c r="G48" s="8" t="str">
        <f>CONCATENATE("Total ", B48)</f>
        <v>Total EDIFICIO "L"</v>
      </c>
    </row>
    <row r="49" spans="1:7">
      <c r="B49" s="2" t="s">
        <v>83</v>
      </c>
      <c r="D49" s="5" t="s">
        <v>7</v>
      </c>
      <c r="E49" s="6"/>
      <c r="F49" s="7"/>
      <c r="G49" s="53" t="str">
        <f>CONCATENATE(SUM(E48:E49)," M2")</f>
        <v>91 M2</v>
      </c>
    </row>
    <row r="50" spans="1:7">
      <c r="B50" s="2"/>
      <c r="D50" s="9"/>
      <c r="E50" s="10"/>
      <c r="F50" s="11"/>
      <c r="G50" s="12"/>
    </row>
    <row r="51" spans="1:7">
      <c r="A51">
        <v>13</v>
      </c>
      <c r="B51" s="3" t="s">
        <v>187</v>
      </c>
      <c r="D51" s="5" t="s">
        <v>5</v>
      </c>
      <c r="E51" s="14">
        <v>85</v>
      </c>
      <c r="F51" s="7"/>
      <c r="G51" s="8" t="str">
        <f>CONCATENATE("Total ", B51)</f>
        <v>Total EDIFICIO "M"</v>
      </c>
    </row>
    <row r="52" spans="1:7">
      <c r="B52" s="2" t="s">
        <v>186</v>
      </c>
      <c r="D52" s="5" t="s">
        <v>7</v>
      </c>
      <c r="E52" s="6"/>
      <c r="F52" s="7"/>
      <c r="G52" s="53" t="str">
        <f>CONCATENATE(SUM(E51:E52)," M2")</f>
        <v>85 M2</v>
      </c>
    </row>
    <row r="53" spans="1:7">
      <c r="B53" s="2"/>
      <c r="D53" s="9"/>
      <c r="E53" s="10"/>
      <c r="F53" s="11"/>
      <c r="G53" s="12"/>
    </row>
    <row r="54" spans="1:7">
      <c r="B54" s="2"/>
      <c r="D54" s="9"/>
      <c r="E54" s="10"/>
      <c r="F54" s="11"/>
      <c r="G54" s="12"/>
    </row>
    <row r="55" spans="1:7">
      <c r="B55" s="34" t="s">
        <v>108</v>
      </c>
      <c r="C55" s="33">
        <f>COUNT(A5:A51)</f>
        <v>13</v>
      </c>
      <c r="D55" s="3" t="s">
        <v>109</v>
      </c>
      <c r="E55" s="4">
        <f>SUM(E5:E52)</f>
        <v>6453</v>
      </c>
      <c r="F55" s="3"/>
      <c r="G55" s="4"/>
    </row>
    <row r="56" spans="1:7">
      <c r="B56" s="1"/>
    </row>
  </sheetData>
  <mergeCells count="2">
    <mergeCell ref="B1:G1"/>
    <mergeCell ref="B3:G3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41"/>
  <sheetViews>
    <sheetView topLeftCell="A16" workbookViewId="0">
      <selection activeCell="J16" sqref="J16"/>
    </sheetView>
  </sheetViews>
  <sheetFormatPr baseColWidth="10" defaultColWidth="11.42578125" defaultRowHeight="12.75"/>
  <cols>
    <col min="1" max="1" width="2.85546875" customWidth="1"/>
    <col min="2" max="2" width="17.28515625" customWidth="1"/>
    <col min="3" max="3" width="8.42578125" customWidth="1"/>
    <col min="8" max="8" width="3" customWidth="1"/>
  </cols>
  <sheetData>
    <row r="2" spans="1:7" ht="20.25">
      <c r="B2" s="94" t="s">
        <v>4</v>
      </c>
      <c r="C2" s="94"/>
      <c r="D2" s="94"/>
      <c r="E2" s="94"/>
      <c r="F2" s="94"/>
      <c r="G2" s="94"/>
    </row>
    <row r="4" spans="1:7" ht="15.75">
      <c r="B4" s="95" t="s">
        <v>6</v>
      </c>
      <c r="C4" s="95"/>
      <c r="D4" s="95"/>
      <c r="E4" s="95"/>
      <c r="F4" s="95"/>
      <c r="G4" s="95"/>
    </row>
    <row r="6" spans="1:7">
      <c r="A6">
        <v>1</v>
      </c>
      <c r="B6" s="3" t="s">
        <v>2</v>
      </c>
      <c r="D6" s="5" t="s">
        <v>5</v>
      </c>
      <c r="E6" s="6">
        <v>158</v>
      </c>
      <c r="F6" s="7"/>
      <c r="G6" s="8" t="str">
        <f>CONCATENATE("Total ", B6)</f>
        <v>Total EDIFICIO "A"</v>
      </c>
    </row>
    <row r="7" spans="1:7">
      <c r="D7" s="5" t="s">
        <v>7</v>
      </c>
      <c r="E7" s="6"/>
      <c r="F7" s="7"/>
      <c r="G7" s="53" t="str">
        <f>CONCATENATE(SUM(E6:E8)," M2")</f>
        <v>158 M2</v>
      </c>
    </row>
    <row r="8" spans="1:7">
      <c r="D8" s="5"/>
      <c r="E8" s="6"/>
      <c r="F8" s="7"/>
      <c r="G8" s="8"/>
    </row>
    <row r="10" spans="1:7">
      <c r="A10">
        <v>2</v>
      </c>
      <c r="B10" s="3" t="s">
        <v>1</v>
      </c>
      <c r="D10" s="5" t="s">
        <v>5</v>
      </c>
      <c r="E10" s="6">
        <v>262</v>
      </c>
      <c r="F10" s="7"/>
      <c r="G10" s="8" t="str">
        <f>CONCATENATE("Total ", B10)</f>
        <v>Total EDIFICIO "B"</v>
      </c>
    </row>
    <row r="11" spans="1:7">
      <c r="D11" s="5" t="s">
        <v>7</v>
      </c>
      <c r="E11" s="6"/>
      <c r="F11" s="7"/>
      <c r="G11" s="53" t="str">
        <f>CONCATENATE(SUM(E10:E12)," M2")</f>
        <v>262 M2</v>
      </c>
    </row>
    <row r="12" spans="1:7">
      <c r="D12" s="5"/>
      <c r="E12" s="6"/>
      <c r="F12" s="7"/>
      <c r="G12" s="8"/>
    </row>
    <row r="14" spans="1:7">
      <c r="A14">
        <v>3</v>
      </c>
      <c r="B14" s="3" t="s">
        <v>3</v>
      </c>
      <c r="D14" s="5" t="s">
        <v>5</v>
      </c>
      <c r="E14" s="6">
        <v>258</v>
      </c>
      <c r="F14" s="7"/>
      <c r="G14" s="8" t="str">
        <f>CONCATENATE("Total ", B14)</f>
        <v>Total EDIFICIO "C"</v>
      </c>
    </row>
    <row r="15" spans="1:7">
      <c r="B15" s="2"/>
      <c r="D15" s="5" t="s">
        <v>7</v>
      </c>
      <c r="E15" s="6"/>
      <c r="F15" s="7"/>
      <c r="G15" s="53" t="str">
        <f>CONCATENATE(SUM(E14:E16)," M2")</f>
        <v>258 M2</v>
      </c>
    </row>
    <row r="16" spans="1:7">
      <c r="B16" s="2"/>
      <c r="D16" s="5"/>
      <c r="E16" s="6"/>
      <c r="F16" s="7"/>
      <c r="G16" s="8"/>
    </row>
    <row r="18" spans="1:7">
      <c r="A18">
        <v>4</v>
      </c>
      <c r="B18" s="3" t="s">
        <v>8</v>
      </c>
      <c r="D18" s="5" t="s">
        <v>5</v>
      </c>
      <c r="E18" s="6">
        <v>184</v>
      </c>
      <c r="F18" s="7"/>
      <c r="G18" s="8" t="str">
        <f>CONCATENATE("Total ", B18)</f>
        <v>Total EDIFICIO "D"</v>
      </c>
    </row>
    <row r="19" spans="1:7">
      <c r="B19" s="2"/>
      <c r="D19" s="5" t="s">
        <v>7</v>
      </c>
      <c r="E19" s="6"/>
      <c r="F19" s="7"/>
      <c r="G19" s="53" t="str">
        <f>CONCATENATE(SUM(E18:E20)," M2")</f>
        <v>184 M2</v>
      </c>
    </row>
    <row r="20" spans="1:7">
      <c r="B20" s="2"/>
      <c r="D20" s="5"/>
      <c r="E20" s="6"/>
      <c r="F20" s="7"/>
      <c r="G20" s="8"/>
    </row>
    <row r="22" spans="1:7">
      <c r="A22">
        <v>5</v>
      </c>
      <c r="B22" s="3" t="s">
        <v>10</v>
      </c>
      <c r="D22" s="5" t="s">
        <v>5</v>
      </c>
      <c r="E22" s="6">
        <v>284</v>
      </c>
      <c r="F22" s="7"/>
      <c r="G22" s="8" t="str">
        <f>CONCATENATE("Total ", B22)</f>
        <v>Total EDIFICIO "E"</v>
      </c>
    </row>
    <row r="23" spans="1:7">
      <c r="B23" s="2"/>
      <c r="D23" s="5" t="s">
        <v>7</v>
      </c>
      <c r="E23" s="6"/>
      <c r="F23" s="7"/>
      <c r="G23" s="53" t="str">
        <f>CONCATENATE(SUM(E22:E24)," M2")</f>
        <v>284 M2</v>
      </c>
    </row>
    <row r="24" spans="1:7">
      <c r="B24" s="2"/>
      <c r="D24" s="5"/>
      <c r="E24" s="6"/>
      <c r="F24" s="7"/>
      <c r="G24" s="8"/>
    </row>
    <row r="25" spans="1:7">
      <c r="B25" s="2"/>
      <c r="D25" s="9"/>
      <c r="E25" s="10"/>
      <c r="F25" s="11"/>
      <c r="G25" s="12"/>
    </row>
    <row r="26" spans="1:7">
      <c r="A26">
        <v>6</v>
      </c>
      <c r="B26" s="3" t="s">
        <v>11</v>
      </c>
      <c r="D26" s="5" t="s">
        <v>5</v>
      </c>
      <c r="E26" s="6">
        <v>242</v>
      </c>
      <c r="F26" s="7"/>
      <c r="G26" s="8" t="str">
        <f>CONCATENATE("Total ", B26)</f>
        <v>Total EDIFICIO "F"</v>
      </c>
    </row>
    <row r="27" spans="1:7">
      <c r="B27" s="2"/>
      <c r="D27" s="5" t="s">
        <v>7</v>
      </c>
      <c r="E27" s="6"/>
      <c r="F27" s="7"/>
      <c r="G27" s="53" t="str">
        <f>CONCATENATE(SUM(E26:E28)," M2")</f>
        <v>242 M2</v>
      </c>
    </row>
    <row r="28" spans="1:7">
      <c r="B28" s="2"/>
      <c r="D28" s="5"/>
      <c r="E28" s="6"/>
      <c r="F28" s="7"/>
      <c r="G28" s="8"/>
    </row>
    <row r="30" spans="1:7">
      <c r="A30">
        <v>7</v>
      </c>
      <c r="B30" s="13" t="s">
        <v>12</v>
      </c>
      <c r="D30" s="5" t="s">
        <v>5</v>
      </c>
      <c r="E30" s="6">
        <v>133</v>
      </c>
      <c r="F30" s="7"/>
      <c r="G30" s="8" t="str">
        <f>CONCATENATE("Total ", B30)</f>
        <v>Total AUDIOVISUAL</v>
      </c>
    </row>
    <row r="31" spans="1:7">
      <c r="B31" s="2"/>
      <c r="D31" s="5" t="s">
        <v>7</v>
      </c>
      <c r="E31" s="6"/>
      <c r="F31" s="7"/>
      <c r="G31" s="53" t="str">
        <f>CONCATENATE(SUM(E30:E32)," M2")</f>
        <v>133 M2</v>
      </c>
    </row>
    <row r="32" spans="1:7">
      <c r="B32" s="2"/>
      <c r="D32" s="5"/>
      <c r="E32" s="6"/>
      <c r="F32" s="7"/>
      <c r="G32" s="8"/>
    </row>
    <row r="33" spans="1:7">
      <c r="A33">
        <v>8</v>
      </c>
      <c r="B33" s="13" t="s">
        <v>12</v>
      </c>
      <c r="D33" s="5" t="s">
        <v>5</v>
      </c>
      <c r="E33" s="6">
        <v>133</v>
      </c>
      <c r="F33" s="7"/>
      <c r="G33" s="8" t="str">
        <f>CONCATENATE("Total ", B33)</f>
        <v>Total AUDIOVISUAL</v>
      </c>
    </row>
    <row r="34" spans="1:7">
      <c r="B34" s="2"/>
      <c r="D34" s="5" t="s">
        <v>7</v>
      </c>
      <c r="E34" s="6"/>
      <c r="F34" s="7"/>
      <c r="G34" s="53" t="str">
        <f>CONCATENATE(SUM(E33:E35)," M2")</f>
        <v>133 M2</v>
      </c>
    </row>
    <row r="35" spans="1:7">
      <c r="B35" s="2"/>
      <c r="D35" s="9"/>
      <c r="E35" s="10"/>
      <c r="F35" s="11"/>
      <c r="G35" s="12"/>
    </row>
    <row r="36" spans="1:7">
      <c r="A36">
        <v>9</v>
      </c>
      <c r="B36" s="13" t="s">
        <v>188</v>
      </c>
      <c r="D36" s="5" t="s">
        <v>5</v>
      </c>
      <c r="E36" s="6">
        <v>76</v>
      </c>
      <c r="F36" s="7"/>
      <c r="G36" s="8" t="str">
        <f>CONCATENATE("Total ", B36)</f>
        <v>Total MODULO SANITARIOS</v>
      </c>
    </row>
    <row r="37" spans="1:7">
      <c r="B37" s="2"/>
      <c r="D37" s="5" t="s">
        <v>7</v>
      </c>
      <c r="E37" s="6"/>
      <c r="F37" s="7"/>
      <c r="G37" s="53" t="str">
        <f>CONCATENATE(SUM(E36:E38)," M2")</f>
        <v>76 M2</v>
      </c>
    </row>
    <row r="38" spans="1:7">
      <c r="B38" s="2"/>
      <c r="D38" s="5"/>
      <c r="E38" s="6"/>
      <c r="F38" s="7"/>
      <c r="G38" s="8"/>
    </row>
    <row r="40" spans="1:7">
      <c r="B40" s="34" t="s">
        <v>108</v>
      </c>
      <c r="C40" s="33">
        <f>COUNT(A6:A36)</f>
        <v>9</v>
      </c>
      <c r="D40" s="3" t="s">
        <v>109</v>
      </c>
      <c r="E40" s="4">
        <f>SUM(E6:E36)</f>
        <v>1730</v>
      </c>
      <c r="F40" s="3"/>
      <c r="G40" s="4"/>
    </row>
    <row r="41" spans="1:7">
      <c r="B41" s="1"/>
    </row>
  </sheetData>
  <mergeCells count="2">
    <mergeCell ref="B2:G2"/>
    <mergeCell ref="B4:G4"/>
  </mergeCells>
  <phoneticPr fontId="0" type="noConversion"/>
  <pageMargins left="0.75" right="0.75" top="1" bottom="1" header="0" footer="0"/>
  <pageSetup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8"/>
  <sheetViews>
    <sheetView topLeftCell="A16" workbookViewId="0">
      <selection activeCell="J36" sqref="J36"/>
    </sheetView>
  </sheetViews>
  <sheetFormatPr baseColWidth="10" defaultColWidth="11.42578125" defaultRowHeight="12.75"/>
  <cols>
    <col min="1" max="1" width="2.85546875" customWidth="1"/>
    <col min="2" max="2" width="19.28515625" customWidth="1"/>
    <col min="3" max="3" width="9.85546875" customWidth="1"/>
    <col min="8" max="8" width="3" customWidth="1"/>
  </cols>
  <sheetData>
    <row r="2" spans="1:7" ht="20.25">
      <c r="B2" s="94" t="s">
        <v>75</v>
      </c>
      <c r="C2" s="94"/>
      <c r="D2" s="94"/>
      <c r="E2" s="94"/>
      <c r="F2" s="94"/>
      <c r="G2" s="94"/>
    </row>
    <row r="4" spans="1:7" ht="15.75">
      <c r="B4" s="95" t="s">
        <v>6</v>
      </c>
      <c r="C4" s="95"/>
      <c r="D4" s="95"/>
      <c r="E4" s="95"/>
      <c r="F4" s="95"/>
      <c r="G4" s="95"/>
    </row>
    <row r="6" spans="1:7">
      <c r="A6">
        <v>1</v>
      </c>
      <c r="B6" s="3" t="s">
        <v>2</v>
      </c>
      <c r="D6" s="5" t="s">
        <v>5</v>
      </c>
      <c r="E6" s="6">
        <v>133</v>
      </c>
      <c r="F6" s="7"/>
      <c r="G6" s="8" t="str">
        <f>CONCATENATE("Total ", B6)</f>
        <v>Total EDIFICIO "A"</v>
      </c>
    </row>
    <row r="7" spans="1:7">
      <c r="B7" s="17" t="s">
        <v>174</v>
      </c>
      <c r="D7" s="5" t="s">
        <v>7</v>
      </c>
      <c r="E7" s="6"/>
      <c r="F7" s="7"/>
      <c r="G7" s="53" t="str">
        <f>CONCATENATE(SUM(E6:E8)," M2")</f>
        <v>133 M2</v>
      </c>
    </row>
    <row r="8" spans="1:7">
      <c r="D8" s="5"/>
      <c r="E8" s="6"/>
      <c r="F8" s="7"/>
      <c r="G8" s="8"/>
    </row>
    <row r="10" spans="1:7">
      <c r="A10">
        <v>2</v>
      </c>
      <c r="B10" s="3" t="s">
        <v>1</v>
      </c>
      <c r="D10" s="5" t="s">
        <v>5</v>
      </c>
      <c r="E10" s="6">
        <v>133</v>
      </c>
      <c r="F10" s="7"/>
      <c r="G10" s="8" t="str">
        <f>CONCATENATE("Total ", B10)</f>
        <v>Total EDIFICIO "B"</v>
      </c>
    </row>
    <row r="11" spans="1:7">
      <c r="B11" s="17" t="s">
        <v>190</v>
      </c>
      <c r="D11" s="5" t="s">
        <v>7</v>
      </c>
      <c r="E11" s="6"/>
      <c r="F11" s="7"/>
      <c r="G11" s="53" t="str">
        <f>CONCATENATE(SUM(E10:E12)," M2")</f>
        <v>133 M2</v>
      </c>
    </row>
    <row r="12" spans="1:7">
      <c r="D12" s="5"/>
      <c r="E12" s="6"/>
      <c r="F12" s="7"/>
      <c r="G12" s="8"/>
    </row>
    <row r="14" spans="1:7">
      <c r="A14">
        <v>3</v>
      </c>
      <c r="B14" s="3" t="s">
        <v>3</v>
      </c>
      <c r="D14" s="5" t="s">
        <v>5</v>
      </c>
      <c r="E14" s="6">
        <v>133</v>
      </c>
      <c r="F14" s="7"/>
      <c r="G14" s="8" t="str">
        <f>CONCATENATE("Total ", B14)</f>
        <v>Total EDIFICIO "C"</v>
      </c>
    </row>
    <row r="15" spans="1:7">
      <c r="B15" s="2" t="s">
        <v>191</v>
      </c>
      <c r="D15" s="5" t="s">
        <v>7</v>
      </c>
      <c r="E15" s="6"/>
      <c r="F15" s="7"/>
      <c r="G15" s="53" t="str">
        <f>CONCATENATE(SUM(E14:E16)," M2")</f>
        <v>133 M2</v>
      </c>
    </row>
    <row r="16" spans="1:7">
      <c r="B16" s="2"/>
      <c r="D16" s="5"/>
      <c r="E16" s="6"/>
      <c r="F16" s="7"/>
      <c r="G16" s="8"/>
    </row>
    <row r="18" spans="1:7">
      <c r="A18">
        <v>4</v>
      </c>
      <c r="B18" s="3" t="s">
        <v>8</v>
      </c>
      <c r="D18" s="5" t="s">
        <v>5</v>
      </c>
      <c r="E18" s="6">
        <v>133</v>
      </c>
      <c r="F18" s="7"/>
      <c r="G18" s="8" t="str">
        <f>CONCATENATE("Total ", B18)</f>
        <v>Total EDIFICIO "D"</v>
      </c>
    </row>
    <row r="19" spans="1:7">
      <c r="B19" s="2" t="s">
        <v>191</v>
      </c>
      <c r="D19" s="5" t="s">
        <v>7</v>
      </c>
      <c r="E19" s="6"/>
      <c r="F19" s="7"/>
      <c r="G19" s="53" t="str">
        <f>CONCATENATE(SUM(E18:E20)," M2")</f>
        <v>133 M2</v>
      </c>
    </row>
    <row r="20" spans="1:7">
      <c r="B20" s="2"/>
      <c r="D20" s="5"/>
      <c r="E20" s="6"/>
      <c r="F20" s="7"/>
      <c r="G20" s="8"/>
    </row>
    <row r="22" spans="1:7">
      <c r="A22">
        <v>5</v>
      </c>
      <c r="B22" s="3" t="s">
        <v>10</v>
      </c>
      <c r="D22" s="5" t="s">
        <v>5</v>
      </c>
      <c r="E22" s="6">
        <v>133</v>
      </c>
      <c r="F22" s="7"/>
      <c r="G22" s="8" t="str">
        <f>CONCATENATE("Total ", B22)</f>
        <v>Total EDIFICIO "E"</v>
      </c>
    </row>
    <row r="23" spans="1:7">
      <c r="B23" s="2" t="s">
        <v>191</v>
      </c>
      <c r="D23" s="5" t="s">
        <v>7</v>
      </c>
      <c r="E23" s="6"/>
      <c r="F23" s="7"/>
      <c r="G23" s="53" t="str">
        <f>CONCATENATE(SUM(E22:E24)," M2")</f>
        <v>133 M2</v>
      </c>
    </row>
    <row r="24" spans="1:7">
      <c r="B24" s="2"/>
      <c r="D24" s="5"/>
      <c r="E24" s="6"/>
      <c r="F24" s="7"/>
      <c r="G24" s="8"/>
    </row>
    <row r="25" spans="1:7">
      <c r="B25" s="2"/>
      <c r="D25" s="9"/>
      <c r="E25" s="10"/>
      <c r="F25" s="11"/>
      <c r="G25" s="12"/>
    </row>
    <row r="26" spans="1:7">
      <c r="A26">
        <v>6</v>
      </c>
      <c r="B26" s="3" t="s">
        <v>11</v>
      </c>
      <c r="D26" s="5" t="s">
        <v>5</v>
      </c>
      <c r="E26" s="6">
        <v>133</v>
      </c>
      <c r="F26" s="7"/>
      <c r="G26" s="8" t="str">
        <f>CONCATENATE("Total ", B26)</f>
        <v>Total EDIFICIO "F"</v>
      </c>
    </row>
    <row r="27" spans="1:7">
      <c r="B27" s="2" t="s">
        <v>191</v>
      </c>
      <c r="D27" s="5" t="s">
        <v>7</v>
      </c>
      <c r="E27" s="6"/>
      <c r="F27" s="7"/>
      <c r="G27" s="53" t="str">
        <f>CONCATENATE(SUM(E26:E28)," M2")</f>
        <v>133 M2</v>
      </c>
    </row>
    <row r="28" spans="1:7">
      <c r="B28" s="2"/>
      <c r="D28" s="5"/>
      <c r="E28" s="6"/>
      <c r="F28" s="7"/>
      <c r="G28" s="8"/>
    </row>
    <row r="30" spans="1:7">
      <c r="A30">
        <v>7</v>
      </c>
      <c r="B30" s="3" t="s">
        <v>13</v>
      </c>
      <c r="D30" s="5" t="s">
        <v>5</v>
      </c>
      <c r="E30" s="6">
        <v>133</v>
      </c>
      <c r="F30" s="7"/>
      <c r="G30" s="8" t="str">
        <f>CONCATENATE("Total ", B30)</f>
        <v>Total EDIFICIO "G"</v>
      </c>
    </row>
    <row r="31" spans="1:7">
      <c r="B31" s="2" t="s">
        <v>192</v>
      </c>
      <c r="D31" s="5" t="s">
        <v>7</v>
      </c>
      <c r="E31" s="6"/>
      <c r="F31" s="7"/>
      <c r="G31" s="53" t="str">
        <f>CONCATENATE(SUM(E30:E32)," M2")</f>
        <v>133 M2</v>
      </c>
    </row>
    <row r="32" spans="1:7">
      <c r="B32" s="2"/>
      <c r="D32" s="5"/>
      <c r="E32" s="6"/>
      <c r="F32" s="7"/>
      <c r="G32" s="8"/>
    </row>
    <row r="33" spans="1:10">
      <c r="A33">
        <v>8</v>
      </c>
      <c r="B33" s="3" t="s">
        <v>14</v>
      </c>
      <c r="D33" s="5" t="s">
        <v>5</v>
      </c>
      <c r="E33" s="6">
        <v>220</v>
      </c>
      <c r="F33" s="7"/>
      <c r="G33" s="8" t="str">
        <f>CONCATENATE("Total ", B33)</f>
        <v>Total EDIFICIO "H"</v>
      </c>
    </row>
    <row r="34" spans="1:10">
      <c r="B34" s="2" t="s">
        <v>81</v>
      </c>
      <c r="D34" s="5" t="s">
        <v>7</v>
      </c>
      <c r="E34" s="6"/>
      <c r="F34" s="7"/>
      <c r="G34" s="53" t="str">
        <f>CONCATENATE(SUM(E33:E35)," M2")</f>
        <v>220 M2</v>
      </c>
    </row>
    <row r="35" spans="1:10">
      <c r="B35" s="2"/>
      <c r="D35" s="9"/>
      <c r="E35" s="10"/>
      <c r="F35" s="11"/>
      <c r="G35" s="12"/>
      <c r="J35" s="75" t="s">
        <v>221</v>
      </c>
    </row>
    <row r="37" spans="1:10">
      <c r="B37" s="34" t="s">
        <v>108</v>
      </c>
      <c r="C37" s="33">
        <f>COUNT(A6:A33)</f>
        <v>8</v>
      </c>
      <c r="D37" s="3" t="s">
        <v>109</v>
      </c>
      <c r="E37" s="4">
        <f>SUM(E6:E34)</f>
        <v>1151</v>
      </c>
      <c r="F37" s="3"/>
      <c r="G37" s="4"/>
    </row>
    <row r="38" spans="1:10">
      <c r="B38" s="1"/>
    </row>
  </sheetData>
  <mergeCells count="2">
    <mergeCell ref="B2:G2"/>
    <mergeCell ref="B4:G4"/>
  </mergeCells>
  <pageMargins left="0.75" right="0.75" top="1" bottom="1" header="0" footer="0"/>
  <pageSetup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opLeftCell="A19" zoomScaleNormal="100" workbookViewId="0">
      <selection activeCell="J35" sqref="J35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2.2851562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9" ht="20.25">
      <c r="B1" s="94" t="s">
        <v>60</v>
      </c>
      <c r="C1" s="94"/>
      <c r="D1" s="94"/>
      <c r="E1" s="94"/>
      <c r="F1" s="94"/>
      <c r="G1" s="94"/>
    </row>
    <row r="3" spans="1:9" ht="15.75">
      <c r="B3" s="59" t="s">
        <v>6</v>
      </c>
      <c r="C3" s="59"/>
      <c r="D3" s="59"/>
      <c r="E3" s="59"/>
      <c r="F3" s="59"/>
      <c r="G3" s="59"/>
    </row>
    <row r="5" spans="1:9">
      <c r="A5">
        <v>1</v>
      </c>
      <c r="B5" s="3" t="s">
        <v>93</v>
      </c>
      <c r="D5" s="5" t="s">
        <v>115</v>
      </c>
      <c r="E5" s="6">
        <v>332</v>
      </c>
      <c r="F5" s="7"/>
      <c r="G5" s="8" t="str">
        <f>CONCATENATE("Total ", B5)</f>
        <v>Total Edificio 'A'</v>
      </c>
    </row>
    <row r="6" spans="1:9">
      <c r="B6" s="1"/>
      <c r="D6" s="5" t="s">
        <v>114</v>
      </c>
      <c r="E6" s="6">
        <v>332</v>
      </c>
      <c r="F6" s="7"/>
      <c r="G6" s="53" t="str">
        <f>CONCATENATE(SUM(E5:E7)," M2")</f>
        <v>996 M2</v>
      </c>
    </row>
    <row r="7" spans="1:9">
      <c r="B7" s="1"/>
      <c r="D7" s="5" t="s">
        <v>97</v>
      </c>
      <c r="E7" s="6">
        <v>332</v>
      </c>
      <c r="F7" s="7"/>
      <c r="G7" s="8"/>
    </row>
    <row r="8" spans="1:9">
      <c r="B8" s="1"/>
    </row>
    <row r="9" spans="1:9">
      <c r="A9">
        <v>2</v>
      </c>
      <c r="B9" s="3" t="s">
        <v>94</v>
      </c>
      <c r="D9" s="5" t="s">
        <v>115</v>
      </c>
      <c r="E9" s="6">
        <v>432</v>
      </c>
      <c r="F9" s="7"/>
      <c r="G9" s="8" t="str">
        <f>CONCATENATE("Total ", B9)</f>
        <v>Total Edificio 'B'</v>
      </c>
    </row>
    <row r="10" spans="1:9">
      <c r="B10" s="1"/>
      <c r="D10" s="5" t="s">
        <v>114</v>
      </c>
      <c r="E10" s="6">
        <v>432</v>
      </c>
      <c r="F10" s="7"/>
      <c r="G10" s="53" t="str">
        <f>CONCATENATE(SUM(E9:E11)," M2")</f>
        <v>1296 M2</v>
      </c>
    </row>
    <row r="11" spans="1:9">
      <c r="B11" s="1"/>
      <c r="D11" s="5" t="s">
        <v>97</v>
      </c>
      <c r="E11" s="6">
        <v>432</v>
      </c>
      <c r="F11" s="7"/>
      <c r="G11" s="8"/>
    </row>
    <row r="12" spans="1:9">
      <c r="A12" s="21"/>
      <c r="B12" s="15"/>
      <c r="C12" s="21"/>
      <c r="D12" s="9"/>
      <c r="E12" s="10"/>
      <c r="F12" s="23"/>
      <c r="G12" s="12"/>
      <c r="H12" s="21"/>
      <c r="I12" s="21"/>
    </row>
    <row r="13" spans="1:9">
      <c r="A13" s="21">
        <v>3</v>
      </c>
      <c r="B13" s="3" t="s">
        <v>95</v>
      </c>
      <c r="D13" s="5" t="s">
        <v>115</v>
      </c>
      <c r="E13" s="6">
        <v>347</v>
      </c>
      <c r="F13" s="7"/>
      <c r="G13" s="8" t="str">
        <f>CONCATENATE("Total ", B13)</f>
        <v>Total Edificio 'C'</v>
      </c>
      <c r="H13" s="21"/>
      <c r="I13" s="21"/>
    </row>
    <row r="14" spans="1:9">
      <c r="A14" s="21"/>
      <c r="B14" s="1"/>
      <c r="D14" s="5" t="s">
        <v>114</v>
      </c>
      <c r="E14" s="6">
        <v>347</v>
      </c>
      <c r="F14" s="7"/>
      <c r="G14" s="53" t="str">
        <f>CONCATENATE(SUM(E13:E15)," M2")</f>
        <v>1041 M2</v>
      </c>
      <c r="H14" s="21"/>
      <c r="I14" s="21"/>
    </row>
    <row r="15" spans="1:9">
      <c r="A15" s="21"/>
      <c r="B15" s="1"/>
      <c r="D15" s="5" t="s">
        <v>97</v>
      </c>
      <c r="E15" s="6">
        <v>347</v>
      </c>
      <c r="F15" s="7"/>
      <c r="G15" s="8"/>
      <c r="H15" s="21"/>
      <c r="I15" s="21"/>
    </row>
    <row r="16" spans="1:9">
      <c r="A16" s="21"/>
      <c r="B16" s="22"/>
      <c r="C16" s="21"/>
      <c r="D16" s="9"/>
      <c r="E16" s="10"/>
      <c r="F16" s="11"/>
      <c r="G16" s="12"/>
      <c r="H16" s="21"/>
      <c r="I16" s="21"/>
    </row>
    <row r="17" spans="1:9">
      <c r="A17">
        <v>4</v>
      </c>
      <c r="B17" s="3" t="s">
        <v>96</v>
      </c>
      <c r="D17" s="5" t="s">
        <v>98</v>
      </c>
      <c r="E17" s="6"/>
      <c r="F17" s="7"/>
      <c r="G17" s="8" t="str">
        <f>CONCATENATE("Total ", B17)</f>
        <v>Total Edificio 'D'</v>
      </c>
    </row>
    <row r="18" spans="1:9">
      <c r="B18" s="19" t="s">
        <v>101</v>
      </c>
      <c r="D18" s="5" t="s">
        <v>97</v>
      </c>
      <c r="E18" s="6">
        <v>481</v>
      </c>
      <c r="F18" s="7"/>
      <c r="G18" s="53" t="str">
        <f>CONCATENATE(SUM(E17:E18)," M2")</f>
        <v>481 M2</v>
      </c>
    </row>
    <row r="19" spans="1:9">
      <c r="A19" s="21"/>
      <c r="B19" s="22"/>
      <c r="C19" s="21"/>
      <c r="D19" s="9"/>
      <c r="E19" s="10"/>
      <c r="F19" s="11"/>
      <c r="G19" s="12"/>
      <c r="H19" s="21"/>
      <c r="I19" s="21"/>
    </row>
    <row r="20" spans="1:9">
      <c r="A20" s="21">
        <v>5</v>
      </c>
      <c r="B20" s="3" t="s">
        <v>80</v>
      </c>
      <c r="D20" s="5" t="s">
        <v>98</v>
      </c>
      <c r="E20" s="6">
        <v>393</v>
      </c>
      <c r="F20" s="7"/>
      <c r="G20" s="8" t="str">
        <f>CONCATENATE("Total ", B20)</f>
        <v>Total Administrativo</v>
      </c>
      <c r="H20" s="21"/>
      <c r="I20" s="21"/>
    </row>
    <row r="21" spans="1:9">
      <c r="A21" s="21"/>
      <c r="D21" s="5" t="s">
        <v>97</v>
      </c>
      <c r="E21" s="6">
        <v>688</v>
      </c>
      <c r="F21" s="7"/>
      <c r="G21" s="53" t="str">
        <f>CONCATENATE(SUM(E20:E21)," M2")</f>
        <v>1081 M2</v>
      </c>
      <c r="H21" s="21"/>
      <c r="I21" s="21"/>
    </row>
    <row r="22" spans="1:9">
      <c r="A22" s="21"/>
      <c r="B22" s="20"/>
      <c r="C22" s="21"/>
      <c r="D22" s="9"/>
      <c r="E22" s="10"/>
      <c r="F22" s="11"/>
      <c r="G22" s="12"/>
      <c r="H22" s="21"/>
      <c r="I22" s="21"/>
    </row>
    <row r="23" spans="1:9">
      <c r="A23">
        <v>6</v>
      </c>
      <c r="B23" s="3" t="s">
        <v>107</v>
      </c>
      <c r="D23" s="5" t="s">
        <v>98</v>
      </c>
      <c r="E23" s="6"/>
      <c r="F23" s="7"/>
      <c r="G23" s="8" t="str">
        <f>CONCATENATE("Total ", B23)</f>
        <v>Total Edificio 'E'</v>
      </c>
    </row>
    <row r="24" spans="1:9">
      <c r="B24" s="19" t="s">
        <v>171</v>
      </c>
      <c r="D24" s="5" t="s">
        <v>97</v>
      </c>
      <c r="E24" s="6">
        <v>133</v>
      </c>
      <c r="F24" s="7"/>
      <c r="G24" s="53" t="str">
        <f>CONCATENATE(SUM(E23:E24)," M2")</f>
        <v>133 M2</v>
      </c>
    </row>
    <row r="25" spans="1:9">
      <c r="A25" s="21"/>
      <c r="B25" s="20"/>
      <c r="C25" s="21"/>
      <c r="D25" s="9"/>
      <c r="E25" s="10"/>
      <c r="F25" s="11"/>
      <c r="G25" s="12"/>
      <c r="H25" s="21"/>
      <c r="I25" s="21"/>
    </row>
    <row r="26" spans="1:9">
      <c r="A26">
        <v>7</v>
      </c>
      <c r="B26" s="3" t="s">
        <v>106</v>
      </c>
      <c r="D26" s="5" t="s">
        <v>98</v>
      </c>
      <c r="E26" s="6"/>
      <c r="F26" s="7"/>
      <c r="G26" s="8" t="str">
        <f>CONCATENATE("Total ", B26)</f>
        <v>Total Edificio 'F'</v>
      </c>
    </row>
    <row r="27" spans="1:9">
      <c r="B27" s="19" t="s">
        <v>171</v>
      </c>
      <c r="D27" s="5" t="s">
        <v>97</v>
      </c>
      <c r="E27" s="6">
        <v>133</v>
      </c>
      <c r="F27" s="7"/>
      <c r="G27" s="53" t="str">
        <f>CONCATENATE(SUM(E26:E27)," M2")</f>
        <v>133 M2</v>
      </c>
    </row>
    <row r="28" spans="1:9">
      <c r="A28" s="21"/>
      <c r="B28" s="20"/>
      <c r="C28" s="21"/>
      <c r="D28" s="9"/>
      <c r="E28" s="10"/>
      <c r="F28" s="11"/>
      <c r="G28" s="12"/>
      <c r="H28" s="21"/>
      <c r="I28" s="21"/>
    </row>
    <row r="29" spans="1:9">
      <c r="A29">
        <v>8</v>
      </c>
      <c r="B29" s="3" t="s">
        <v>105</v>
      </c>
      <c r="D29" s="5" t="s">
        <v>98</v>
      </c>
      <c r="E29" s="6"/>
      <c r="F29" s="7"/>
      <c r="G29" s="8" t="str">
        <f>CONCATENATE("Total ", B29)</f>
        <v>Total Edificio 'G'</v>
      </c>
    </row>
    <row r="30" spans="1:9">
      <c r="B30" s="19" t="s">
        <v>171</v>
      </c>
      <c r="D30" s="5" t="s">
        <v>97</v>
      </c>
      <c r="E30" s="6">
        <v>133</v>
      </c>
      <c r="F30" s="7"/>
      <c r="G30" s="53" t="str">
        <f>CONCATENATE(SUM(E29:E30)," M2")</f>
        <v>133 M2</v>
      </c>
    </row>
    <row r="31" spans="1:9">
      <c r="A31" s="21"/>
      <c r="B31" s="20"/>
      <c r="C31" s="21"/>
      <c r="D31" s="9"/>
      <c r="E31" s="10"/>
      <c r="F31" s="11"/>
      <c r="G31" s="12"/>
      <c r="H31" s="21"/>
      <c r="I31" s="21"/>
    </row>
    <row r="32" spans="1:9">
      <c r="A32">
        <v>9</v>
      </c>
      <c r="B32" s="3" t="s">
        <v>103</v>
      </c>
      <c r="D32" s="5" t="s">
        <v>98</v>
      </c>
      <c r="E32" s="6"/>
      <c r="F32" s="7"/>
      <c r="G32" s="8" t="str">
        <f>CONCATENATE("Total ", B32)</f>
        <v>Total Edificio 'H'</v>
      </c>
    </row>
    <row r="33" spans="1:10" ht="36.75">
      <c r="B33" s="58" t="s">
        <v>172</v>
      </c>
      <c r="D33" s="5" t="s">
        <v>97</v>
      </c>
      <c r="E33" s="6">
        <v>89</v>
      </c>
      <c r="F33" s="7"/>
      <c r="G33" s="53" t="str">
        <f>CONCATENATE(SUM(E32:E33)," M2")</f>
        <v>89 M2</v>
      </c>
    </row>
    <row r="34" spans="1:10">
      <c r="A34" s="21"/>
      <c r="B34" s="20"/>
      <c r="C34" s="21"/>
      <c r="D34" s="9"/>
      <c r="E34" s="10"/>
      <c r="F34" s="11"/>
      <c r="G34" s="12"/>
      <c r="H34" s="21"/>
      <c r="I34" s="21"/>
      <c r="J34" s="75" t="s">
        <v>224</v>
      </c>
    </row>
    <row r="35" spans="1:10">
      <c r="B35" s="16" t="s">
        <v>108</v>
      </c>
      <c r="C35" s="33">
        <f>COUNT(A5:A32)</f>
        <v>9</v>
      </c>
      <c r="D35" s="16" t="s">
        <v>109</v>
      </c>
      <c r="E35" s="4">
        <f>SUM(E5:E33)</f>
        <v>5383</v>
      </c>
      <c r="G35" s="21"/>
      <c r="J35" s="75" t="s">
        <v>223</v>
      </c>
    </row>
    <row r="36" spans="1:10">
      <c r="A36" s="21"/>
      <c r="B36" s="22"/>
      <c r="C36" s="21"/>
      <c r="D36" s="9"/>
      <c r="E36" s="10"/>
      <c r="F36" s="11"/>
      <c r="G36" s="12"/>
      <c r="H36" s="21"/>
      <c r="I36" s="21"/>
    </row>
  </sheetData>
  <mergeCells count="1">
    <mergeCell ref="B1:G1"/>
  </mergeCells>
  <phoneticPr fontId="0" type="noConversion"/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workbookViewId="0">
      <selection activeCell="C21" sqref="C21"/>
    </sheetView>
  </sheetViews>
  <sheetFormatPr baseColWidth="10" defaultColWidth="11.42578125" defaultRowHeight="12.75"/>
  <cols>
    <col min="1" max="1" width="3.5703125" customWidth="1"/>
    <col min="8" max="8" width="3" hidden="1" customWidth="1"/>
  </cols>
  <sheetData>
    <row r="1" spans="1:7" ht="15.75">
      <c r="B1" s="95" t="s">
        <v>153</v>
      </c>
      <c r="C1" s="95"/>
      <c r="D1" s="95"/>
      <c r="E1" s="95"/>
      <c r="F1" s="95"/>
      <c r="G1" s="95"/>
    </row>
    <row r="3" spans="1:7" ht="15.75">
      <c r="B3" s="95" t="s">
        <v>6</v>
      </c>
      <c r="C3" s="95"/>
      <c r="D3" s="95"/>
      <c r="E3" s="95"/>
      <c r="F3" s="95"/>
      <c r="G3" s="95"/>
    </row>
    <row r="5" spans="1:7">
      <c r="A5">
        <v>1</v>
      </c>
      <c r="B5" s="3" t="s">
        <v>2</v>
      </c>
      <c r="D5" s="5" t="s">
        <v>62</v>
      </c>
      <c r="E5" s="6">
        <v>333</v>
      </c>
      <c r="F5" s="7"/>
      <c r="G5" s="8" t="str">
        <f>CONCATENATE("Total ", B5)</f>
        <v>Total EDIFICIO "A"</v>
      </c>
    </row>
    <row r="6" spans="1:7">
      <c r="D6" s="5" t="s">
        <v>63</v>
      </c>
      <c r="E6" s="6">
        <v>333</v>
      </c>
      <c r="F6" s="7"/>
      <c r="G6" s="53" t="str">
        <f>CONCATENATE(SUM(E5:E7)," M2")</f>
        <v>999 M2</v>
      </c>
    </row>
    <row r="7" spans="1:7">
      <c r="D7" s="5" t="s">
        <v>64</v>
      </c>
      <c r="E7" s="6">
        <v>333</v>
      </c>
      <c r="F7" s="7"/>
      <c r="G7" s="8"/>
    </row>
    <row r="9" spans="1:7">
      <c r="A9">
        <v>2</v>
      </c>
      <c r="B9" s="3" t="s">
        <v>1</v>
      </c>
      <c r="D9" s="5" t="s">
        <v>62</v>
      </c>
      <c r="E9" s="6">
        <v>432</v>
      </c>
      <c r="F9" s="7"/>
      <c r="G9" s="8" t="str">
        <f>CONCATENATE("Total ", B9)</f>
        <v>Total EDIFICIO "B"</v>
      </c>
    </row>
    <row r="10" spans="1:7">
      <c r="D10" s="5" t="s">
        <v>63</v>
      </c>
      <c r="E10" s="6">
        <v>432</v>
      </c>
      <c r="F10" s="7"/>
      <c r="G10" s="53" t="str">
        <f>CONCATENATE(SUM(E9:E11)," M2")</f>
        <v>1296 M2</v>
      </c>
    </row>
    <row r="11" spans="1:7">
      <c r="D11" s="5" t="s">
        <v>64</v>
      </c>
      <c r="E11" s="6">
        <v>432</v>
      </c>
      <c r="F11" s="7"/>
      <c r="G11" s="8"/>
    </row>
    <row r="13" spans="1:7">
      <c r="A13">
        <v>3</v>
      </c>
      <c r="B13" s="3" t="s">
        <v>8</v>
      </c>
      <c r="D13" s="5" t="s">
        <v>5</v>
      </c>
      <c r="E13" s="6">
        <v>126</v>
      </c>
      <c r="F13" s="7"/>
      <c r="G13" s="8" t="str">
        <f>CONCATENATE("Total ", B13)</f>
        <v>Total EDIFICIO "D"</v>
      </c>
    </row>
    <row r="14" spans="1:7">
      <c r="B14" s="2" t="s">
        <v>112</v>
      </c>
      <c r="D14" s="5"/>
      <c r="E14" s="6"/>
      <c r="F14" s="7"/>
      <c r="G14" s="53" t="str">
        <f>CONCATENATE(SUM(E13:E14)," M2")</f>
        <v>126 M2</v>
      </c>
    </row>
    <row r="15" spans="1:7">
      <c r="B15" s="2"/>
      <c r="D15" s="9"/>
      <c r="E15" s="10"/>
      <c r="F15" s="11"/>
      <c r="G15" s="12"/>
    </row>
    <row r="16" spans="1:7">
      <c r="A16">
        <v>4</v>
      </c>
      <c r="B16" s="3" t="s">
        <v>10</v>
      </c>
      <c r="D16" s="5" t="s">
        <v>5</v>
      </c>
      <c r="E16" s="6">
        <v>66</v>
      </c>
      <c r="F16" s="7"/>
      <c r="G16" s="8" t="str">
        <f>CONCATENATE("Total ", B16)</f>
        <v>Total EDIFICIO "E"</v>
      </c>
    </row>
    <row r="17" spans="1:9">
      <c r="B17" s="2" t="s">
        <v>189</v>
      </c>
      <c r="D17" s="5"/>
      <c r="E17" s="6"/>
      <c r="F17" s="7"/>
      <c r="G17" s="53" t="str">
        <f>CONCATENATE(SUM(E16:E17)," M2")</f>
        <v>66 M2</v>
      </c>
    </row>
    <row r="19" spans="1:9">
      <c r="A19" s="21"/>
      <c r="B19" s="22"/>
      <c r="C19" s="21"/>
      <c r="D19" s="9"/>
      <c r="E19" s="10"/>
      <c r="F19" s="11"/>
      <c r="G19" s="12"/>
      <c r="H19" s="21"/>
      <c r="I19" s="21"/>
    </row>
    <row r="21" spans="1:9">
      <c r="B21" s="18" t="s">
        <v>108</v>
      </c>
      <c r="C21" s="35">
        <f>COUNT(A5:A16)</f>
        <v>4</v>
      </c>
      <c r="D21" s="3" t="s">
        <v>109</v>
      </c>
      <c r="E21" s="62">
        <f>SUM(E5:E17)</f>
        <v>2487</v>
      </c>
      <c r="F21" s="3"/>
      <c r="G21" s="4"/>
    </row>
    <row r="22" spans="1:9">
      <c r="B22" s="1"/>
    </row>
  </sheetData>
  <mergeCells count="2">
    <mergeCell ref="B1:G1"/>
    <mergeCell ref="B3:G3"/>
  </mergeCells>
  <phoneticPr fontId="0" type="noConversion"/>
  <pageMargins left="0.75" right="0.75" top="1" bottom="1" header="0" footer="0"/>
  <pageSetup orientation="portrait" horizontalDpi="1200" verticalDpi="1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0"/>
  <sheetViews>
    <sheetView topLeftCell="B1" workbookViewId="0">
      <selection activeCell="C16" sqref="C16"/>
    </sheetView>
  </sheetViews>
  <sheetFormatPr baseColWidth="10" defaultColWidth="11.42578125" defaultRowHeight="12.75"/>
  <cols>
    <col min="1" max="1" width="3" hidden="1" customWidth="1"/>
    <col min="2" max="2" width="3.85546875" customWidth="1"/>
  </cols>
  <sheetData>
    <row r="2" spans="1:8" ht="20.25">
      <c r="C2" s="94" t="s">
        <v>160</v>
      </c>
      <c r="D2" s="94"/>
      <c r="E2" s="94"/>
      <c r="F2" s="94"/>
      <c r="G2" s="94"/>
      <c r="H2" s="94"/>
    </row>
    <row r="4" spans="1:8" ht="15.75">
      <c r="C4" s="95" t="s">
        <v>6</v>
      </c>
      <c r="D4" s="95"/>
      <c r="E4" s="95"/>
      <c r="F4" s="95"/>
      <c r="G4" s="95"/>
      <c r="H4" s="95"/>
    </row>
    <row r="6" spans="1:8">
      <c r="B6" s="17">
        <v>1</v>
      </c>
      <c r="C6" s="3" t="s">
        <v>93</v>
      </c>
      <c r="E6" s="5" t="s">
        <v>98</v>
      </c>
      <c r="F6" s="6"/>
      <c r="G6" s="7"/>
      <c r="H6" s="8" t="str">
        <f>CONCATENATE("Total ", C6)</f>
        <v>Total Edificio 'A'</v>
      </c>
    </row>
    <row r="7" spans="1:8">
      <c r="B7" s="17"/>
      <c r="C7" s="19" t="s">
        <v>169</v>
      </c>
      <c r="E7" s="5" t="s">
        <v>97</v>
      </c>
      <c r="F7" s="6">
        <v>271</v>
      </c>
      <c r="G7" s="7"/>
      <c r="H7" s="53" t="str">
        <f>CONCATENATE(SUM(F6:F7)," M2")</f>
        <v>271 M2</v>
      </c>
    </row>
    <row r="8" spans="1:8">
      <c r="B8" s="17"/>
      <c r="H8" s="54"/>
    </row>
    <row r="9" spans="1:8">
      <c r="B9" s="17">
        <v>2</v>
      </c>
      <c r="C9" s="3" t="s">
        <v>94</v>
      </c>
      <c r="E9" s="5" t="s">
        <v>98</v>
      </c>
      <c r="F9" s="6"/>
      <c r="G9" s="7"/>
      <c r="H9" s="8" t="str">
        <f>CONCATENATE("Total ", C9)</f>
        <v>Total Edificio 'B'</v>
      </c>
    </row>
    <row r="10" spans="1:8">
      <c r="B10" s="17"/>
      <c r="C10" s="19" t="s">
        <v>81</v>
      </c>
      <c r="E10" s="5" t="s">
        <v>97</v>
      </c>
      <c r="F10" s="6">
        <v>271</v>
      </c>
      <c r="G10" s="7"/>
      <c r="H10" s="53" t="str">
        <f>CONCATENATE(SUM(F9:F10)," M2")</f>
        <v>271 M2</v>
      </c>
    </row>
    <row r="11" spans="1:8">
      <c r="B11" s="17"/>
      <c r="H11" s="54"/>
    </row>
    <row r="12" spans="1:8">
      <c r="B12" s="17">
        <v>3</v>
      </c>
      <c r="C12" s="3" t="s">
        <v>95</v>
      </c>
      <c r="E12" s="5" t="s">
        <v>98</v>
      </c>
      <c r="F12" s="6">
        <v>207</v>
      </c>
      <c r="G12" s="7"/>
      <c r="H12" s="8" t="str">
        <f>CONCATENATE("Total ", C12)</f>
        <v>Total Edificio 'C'</v>
      </c>
    </row>
    <row r="13" spans="1:8">
      <c r="B13" s="17"/>
      <c r="C13" s="19" t="s">
        <v>170</v>
      </c>
      <c r="E13" s="5" t="s">
        <v>97</v>
      </c>
      <c r="F13" s="6">
        <v>207</v>
      </c>
      <c r="G13" s="7"/>
      <c r="H13" s="53" t="str">
        <f>CONCATENATE(SUM(F12:F13)," M2")</f>
        <v>414 M2</v>
      </c>
    </row>
    <row r="14" spans="1:8">
      <c r="B14" s="17"/>
      <c r="H14" s="54"/>
    </row>
    <row r="15" spans="1:8">
      <c r="A15" s="21"/>
      <c r="C15" s="2"/>
      <c r="E15" s="9"/>
      <c r="F15" s="10"/>
      <c r="G15" s="11"/>
      <c r="H15" s="12"/>
    </row>
    <row r="16" spans="1:8">
      <c r="A16" s="21"/>
      <c r="C16" s="16" t="s">
        <v>108</v>
      </c>
      <c r="D16" s="33">
        <f>COUNT(B6:B16)</f>
        <v>3</v>
      </c>
      <c r="E16" s="16" t="s">
        <v>109</v>
      </c>
      <c r="F16" s="4">
        <f>SUM(F5:F15)</f>
        <v>956</v>
      </c>
      <c r="H16" s="21"/>
    </row>
    <row r="17" spans="1:2">
      <c r="A17" s="21"/>
      <c r="B17" s="21"/>
    </row>
    <row r="18" spans="1:2">
      <c r="A18" s="21"/>
      <c r="B18" s="21"/>
    </row>
    <row r="19" spans="1:2">
      <c r="A19" s="21"/>
      <c r="B19" s="21"/>
    </row>
    <row r="20" spans="1:2">
      <c r="A20" s="21"/>
      <c r="B20" s="21"/>
    </row>
  </sheetData>
  <mergeCells count="2">
    <mergeCell ref="C2:H2"/>
    <mergeCell ref="C4:H4"/>
  </mergeCells>
  <pageMargins left="0.75" right="0.75" top="1" bottom="1" header="0" footer="0"/>
  <pageSetup orientation="portrait" horizontalDpi="1200" verticalDpi="12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8"/>
  <sheetViews>
    <sheetView topLeftCell="A10" workbookViewId="0">
      <selection activeCell="J27" sqref="J27"/>
    </sheetView>
  </sheetViews>
  <sheetFormatPr baseColWidth="10" defaultColWidth="11.42578125" defaultRowHeight="12.75"/>
  <cols>
    <col min="1" max="1" width="3.5703125" customWidth="1"/>
    <col min="2" max="2" width="14.42578125" customWidth="1"/>
    <col min="3" max="3" width="12.5703125" customWidth="1"/>
    <col min="8" max="8" width="3" hidden="1" customWidth="1"/>
  </cols>
  <sheetData>
    <row r="2" spans="1:9" ht="20.25">
      <c r="B2" s="94" t="s">
        <v>161</v>
      </c>
      <c r="C2" s="94"/>
      <c r="D2" s="94"/>
      <c r="E2" s="94"/>
      <c r="F2" s="94"/>
      <c r="G2" s="94"/>
    </row>
    <row r="4" spans="1:9" ht="15.75">
      <c r="B4" s="95" t="s">
        <v>6</v>
      </c>
      <c r="C4" s="95"/>
      <c r="D4" s="95"/>
      <c r="E4" s="95"/>
      <c r="F4" s="95"/>
      <c r="G4" s="95"/>
    </row>
    <row r="5" spans="1:9" ht="15.75">
      <c r="B5" s="95"/>
      <c r="C5" s="95"/>
      <c r="D5" s="95"/>
      <c r="E5" s="95"/>
      <c r="F5" s="95"/>
      <c r="G5" s="95"/>
    </row>
    <row r="7" spans="1:9">
      <c r="A7">
        <v>1</v>
      </c>
      <c r="B7" s="3" t="s">
        <v>2</v>
      </c>
      <c r="C7" s="1"/>
      <c r="D7" s="5" t="s">
        <v>5</v>
      </c>
      <c r="E7" s="6">
        <v>76</v>
      </c>
      <c r="F7" s="7"/>
      <c r="G7" s="8">
        <f>E7</f>
        <v>76</v>
      </c>
    </row>
    <row r="8" spans="1:9">
      <c r="B8" s="1" t="s">
        <v>163</v>
      </c>
      <c r="D8" s="5"/>
      <c r="E8" s="6"/>
      <c r="F8" s="7"/>
      <c r="G8" s="8"/>
    </row>
    <row r="9" spans="1:9">
      <c r="B9" s="1"/>
      <c r="D9" s="5"/>
      <c r="E9" s="6"/>
      <c r="F9" s="7"/>
      <c r="G9" s="8"/>
    </row>
    <row r="10" spans="1:9">
      <c r="B10" s="1"/>
    </row>
    <row r="11" spans="1:9">
      <c r="A11">
        <v>2</v>
      </c>
      <c r="B11" s="3" t="s">
        <v>1</v>
      </c>
      <c r="D11" s="5" t="s">
        <v>5</v>
      </c>
      <c r="E11" s="6">
        <v>117</v>
      </c>
      <c r="F11" s="7"/>
      <c r="G11" s="8">
        <f>E11</f>
        <v>117</v>
      </c>
    </row>
    <row r="12" spans="1:9">
      <c r="B12" s="1" t="s">
        <v>162</v>
      </c>
      <c r="D12" s="5"/>
      <c r="E12" s="6"/>
      <c r="F12" s="7"/>
      <c r="G12" s="8"/>
    </row>
    <row r="13" spans="1:9">
      <c r="A13" s="21"/>
      <c r="B13" s="20"/>
      <c r="C13" s="21"/>
      <c r="D13" s="9"/>
      <c r="E13" s="10"/>
      <c r="F13" s="11"/>
      <c r="G13" s="12"/>
      <c r="H13" s="21"/>
      <c r="I13" s="21"/>
    </row>
    <row r="14" spans="1:9">
      <c r="A14" s="21">
        <v>3</v>
      </c>
      <c r="B14" s="3" t="s">
        <v>3</v>
      </c>
      <c r="D14" s="5" t="s">
        <v>5</v>
      </c>
      <c r="E14" s="6">
        <v>267</v>
      </c>
      <c r="F14" s="7"/>
      <c r="G14" s="8">
        <f>E14</f>
        <v>267</v>
      </c>
      <c r="H14" s="21"/>
      <c r="I14" s="21"/>
    </row>
    <row r="15" spans="1:9">
      <c r="A15" s="21"/>
      <c r="B15" s="1" t="s">
        <v>162</v>
      </c>
      <c r="D15" s="5"/>
      <c r="E15" s="6"/>
      <c r="F15" s="7"/>
      <c r="G15" s="8"/>
      <c r="H15" s="21"/>
      <c r="I15" s="21"/>
    </row>
    <row r="16" spans="1:9">
      <c r="A16" s="21"/>
      <c r="B16" s="24"/>
      <c r="C16" s="21"/>
      <c r="D16" s="21"/>
      <c r="E16" s="21"/>
      <c r="F16" s="21"/>
      <c r="G16" s="21"/>
      <c r="H16" s="21"/>
      <c r="I16" s="21"/>
    </row>
    <row r="17" spans="1:10">
      <c r="A17" s="21">
        <v>4</v>
      </c>
      <c r="B17" s="3" t="s">
        <v>8</v>
      </c>
      <c r="D17" s="5" t="s">
        <v>5</v>
      </c>
      <c r="E17" s="6">
        <v>38</v>
      </c>
      <c r="F17" s="7"/>
      <c r="G17" s="8">
        <f>E17</f>
        <v>38</v>
      </c>
      <c r="H17" s="21"/>
      <c r="I17" s="21"/>
    </row>
    <row r="18" spans="1:10">
      <c r="A18" s="21"/>
      <c r="B18" s="1" t="s">
        <v>162</v>
      </c>
      <c r="D18" s="5"/>
      <c r="E18" s="6"/>
      <c r="F18" s="7"/>
      <c r="G18" s="8"/>
      <c r="H18" s="21"/>
      <c r="I18" s="21"/>
    </row>
    <row r="19" spans="1:10">
      <c r="A19" s="21"/>
      <c r="B19" s="24"/>
      <c r="C19" s="21"/>
      <c r="D19" s="21"/>
      <c r="E19" s="21"/>
      <c r="F19" s="21"/>
      <c r="G19" s="21"/>
      <c r="H19" s="21"/>
      <c r="I19" s="21"/>
    </row>
    <row r="20" spans="1:10">
      <c r="A20" s="21">
        <v>5</v>
      </c>
      <c r="B20" s="3" t="s">
        <v>10</v>
      </c>
      <c r="D20" s="5" t="s">
        <v>5</v>
      </c>
      <c r="E20" s="6">
        <v>198</v>
      </c>
      <c r="F20" s="7"/>
      <c r="G20" s="8">
        <f>E20</f>
        <v>198</v>
      </c>
      <c r="H20" s="21"/>
      <c r="I20" s="21"/>
    </row>
    <row r="21" spans="1:10">
      <c r="A21" s="21"/>
      <c r="B21" s="1" t="s">
        <v>164</v>
      </c>
      <c r="D21" s="5"/>
      <c r="E21" s="6"/>
      <c r="F21" s="7"/>
      <c r="G21" s="8"/>
      <c r="H21" s="21"/>
      <c r="I21" s="21"/>
    </row>
    <row r="22" spans="1:10">
      <c r="A22" s="21"/>
      <c r="B22" s="1"/>
      <c r="D22" s="9"/>
      <c r="E22" s="10"/>
      <c r="F22" s="11"/>
      <c r="G22" s="12"/>
      <c r="H22" s="21"/>
      <c r="I22" s="21"/>
    </row>
    <row r="23" spans="1:10">
      <c r="A23" s="21">
        <v>6</v>
      </c>
      <c r="B23" s="3" t="s">
        <v>11</v>
      </c>
      <c r="D23" s="5" t="s">
        <v>5</v>
      </c>
      <c r="E23" s="6">
        <v>126</v>
      </c>
      <c r="F23" s="7"/>
      <c r="G23" s="8">
        <f>E23</f>
        <v>126</v>
      </c>
      <c r="H23" s="21"/>
      <c r="I23" s="21"/>
    </row>
    <row r="24" spans="1:10">
      <c r="A24" s="21"/>
      <c r="B24" s="1" t="s">
        <v>164</v>
      </c>
      <c r="D24" s="5"/>
      <c r="E24" s="6"/>
      <c r="F24" s="7"/>
      <c r="G24" s="8"/>
      <c r="H24" s="21"/>
      <c r="I24" s="21"/>
    </row>
    <row r="25" spans="1:10">
      <c r="A25" s="21"/>
      <c r="B25" s="15"/>
      <c r="C25" s="21"/>
      <c r="D25" s="9"/>
      <c r="E25" s="10"/>
      <c r="F25" s="23" t="s">
        <v>61</v>
      </c>
      <c r="G25" s="12">
        <f>SUM(G7:H23)</f>
        <v>822</v>
      </c>
      <c r="H25" s="21"/>
      <c r="I25" s="21"/>
    </row>
    <row r="26" spans="1:10">
      <c r="A26" s="21"/>
      <c r="B26" s="24"/>
      <c r="C26" s="21"/>
      <c r="D26" s="9"/>
      <c r="E26" s="10"/>
      <c r="F26" s="11"/>
      <c r="G26" s="12"/>
      <c r="H26" s="21"/>
      <c r="I26" s="21"/>
      <c r="J26" s="75" t="s">
        <v>218</v>
      </c>
    </row>
    <row r="27" spans="1:10">
      <c r="B27" s="34" t="s">
        <v>108</v>
      </c>
      <c r="C27" s="33">
        <f>COUNT(A7:A23)</f>
        <v>6</v>
      </c>
      <c r="D27" s="3" t="s">
        <v>109</v>
      </c>
      <c r="E27" s="4">
        <f>SUM(E7:E24)</f>
        <v>822</v>
      </c>
      <c r="F27" s="3"/>
      <c r="G27" s="4"/>
    </row>
    <row r="28" spans="1:10">
      <c r="B28" s="1"/>
    </row>
  </sheetData>
  <mergeCells count="3">
    <mergeCell ref="B2:G2"/>
    <mergeCell ref="B4:G4"/>
    <mergeCell ref="B5:G5"/>
  </mergeCells>
  <pageMargins left="0.75" right="0.75" top="1" bottom="1" header="0" footer="0"/>
  <pageSetup orientation="portrait" horizontalDpi="1200" verticalDpi="12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5"/>
  <sheetViews>
    <sheetView workbookViewId="0">
      <selection activeCell="E21" sqref="E21"/>
    </sheetView>
  </sheetViews>
  <sheetFormatPr baseColWidth="10" defaultColWidth="11.42578125" defaultRowHeight="12.75"/>
  <cols>
    <col min="1" max="1" width="3.5703125" customWidth="1"/>
    <col min="2" max="2" width="14.42578125" customWidth="1"/>
    <col min="3" max="3" width="12.5703125" customWidth="1"/>
    <col min="8" max="8" width="3" hidden="1" customWidth="1"/>
  </cols>
  <sheetData>
    <row r="2" spans="1:9" ht="20.25">
      <c r="B2" s="94" t="s">
        <v>165</v>
      </c>
      <c r="C2" s="94"/>
      <c r="D2" s="94"/>
      <c r="E2" s="94"/>
      <c r="F2" s="94"/>
      <c r="G2" s="94"/>
    </row>
    <row r="4" spans="1:9" ht="15.75">
      <c r="B4" s="95" t="s">
        <v>6</v>
      </c>
      <c r="C4" s="95"/>
      <c r="D4" s="95"/>
      <c r="E4" s="95"/>
      <c r="F4" s="95"/>
      <c r="G4" s="95"/>
    </row>
    <row r="5" spans="1:9" ht="15.75">
      <c r="B5" s="95"/>
      <c r="C5" s="95"/>
      <c r="D5" s="95"/>
      <c r="E5" s="95"/>
      <c r="F5" s="95"/>
      <c r="G5" s="95"/>
    </row>
    <row r="7" spans="1:9">
      <c r="A7">
        <v>1</v>
      </c>
      <c r="B7" s="3" t="s">
        <v>2</v>
      </c>
      <c r="C7" s="1"/>
      <c r="D7" s="5" t="s">
        <v>5</v>
      </c>
      <c r="E7" s="6">
        <v>132</v>
      </c>
      <c r="F7" s="7"/>
      <c r="G7" s="8" t="str">
        <f>CONCATENATE("Total ", B7)</f>
        <v>Total EDIFICIO "A"</v>
      </c>
    </row>
    <row r="8" spans="1:9">
      <c r="B8" s="1" t="s">
        <v>162</v>
      </c>
      <c r="D8" s="5"/>
      <c r="E8" s="6"/>
      <c r="F8" s="7"/>
      <c r="G8" s="53" t="str">
        <f>CONCATENATE(SUM(E7:E8)," M2")</f>
        <v>132 M2</v>
      </c>
    </row>
    <row r="9" spans="1:9">
      <c r="B9" s="1"/>
      <c r="D9" s="5"/>
      <c r="E9" s="6"/>
      <c r="F9" s="7"/>
      <c r="G9" s="8"/>
    </row>
    <row r="10" spans="1:9">
      <c r="B10" s="1"/>
    </row>
    <row r="11" spans="1:9">
      <c r="A11">
        <v>2</v>
      </c>
      <c r="B11" s="3" t="s">
        <v>1</v>
      </c>
      <c r="D11" s="5" t="s">
        <v>5</v>
      </c>
      <c r="E11" s="6">
        <v>263</v>
      </c>
      <c r="F11" s="7"/>
      <c r="G11" s="8" t="str">
        <f>CONCATENATE("Total ", B11)</f>
        <v>Total EDIFICIO "B"</v>
      </c>
    </row>
    <row r="12" spans="1:9">
      <c r="B12" s="1" t="s">
        <v>162</v>
      </c>
      <c r="D12" s="5"/>
      <c r="E12" s="6"/>
      <c r="F12" s="7"/>
      <c r="G12" s="53" t="str">
        <f>CONCATENATE(SUM(E11:E12)," M2")</f>
        <v>263 M2</v>
      </c>
    </row>
    <row r="13" spans="1:9">
      <c r="A13" s="21"/>
      <c r="B13" s="20"/>
      <c r="C13" s="21"/>
      <c r="D13" s="9"/>
      <c r="E13" s="10"/>
      <c r="F13" s="11"/>
      <c r="G13" s="12"/>
      <c r="H13" s="21"/>
      <c r="I13" s="21"/>
    </row>
    <row r="14" spans="1:9">
      <c r="A14" s="21">
        <v>3</v>
      </c>
      <c r="B14" s="3" t="s">
        <v>3</v>
      </c>
      <c r="D14" s="5" t="s">
        <v>5</v>
      </c>
      <c r="E14" s="6">
        <v>374</v>
      </c>
      <c r="F14" s="7"/>
      <c r="G14" s="8" t="str">
        <f>CONCATENATE("Total ", B14)</f>
        <v>Total EDIFICIO "C"</v>
      </c>
      <c r="H14" s="21"/>
      <c r="I14" s="21"/>
    </row>
    <row r="15" spans="1:9">
      <c r="A15" s="21"/>
      <c r="B15" s="1" t="s">
        <v>162</v>
      </c>
      <c r="D15" s="5"/>
      <c r="E15" s="6"/>
      <c r="F15" s="7"/>
      <c r="G15" s="53" t="str">
        <f>CONCATENATE(SUM(E14:E15)," M2")</f>
        <v>374 M2</v>
      </c>
      <c r="H15" s="21"/>
      <c r="I15" s="21"/>
    </row>
    <row r="16" spans="1:9">
      <c r="A16" s="21"/>
      <c r="B16" s="24"/>
      <c r="C16" s="21"/>
      <c r="D16" s="21"/>
      <c r="E16" s="21"/>
      <c r="F16" s="21"/>
      <c r="G16" s="21"/>
      <c r="H16" s="21"/>
      <c r="I16" s="21"/>
    </row>
    <row r="17" spans="1:9">
      <c r="A17" s="21">
        <v>4</v>
      </c>
      <c r="B17" s="3" t="s">
        <v>8</v>
      </c>
      <c r="D17" s="5" t="s">
        <v>5</v>
      </c>
      <c r="E17" s="6">
        <v>27</v>
      </c>
      <c r="F17" s="7"/>
      <c r="G17" s="8" t="str">
        <f>CONCATENATE("Total ", B17)</f>
        <v>Total EDIFICIO "D"</v>
      </c>
      <c r="H17" s="21"/>
      <c r="I17" s="21"/>
    </row>
    <row r="18" spans="1:9">
      <c r="A18" s="21"/>
      <c r="B18" s="1" t="s">
        <v>163</v>
      </c>
      <c r="D18" s="5"/>
      <c r="E18" s="6"/>
      <c r="F18" s="7"/>
      <c r="G18" s="53" t="str">
        <f>CONCATENATE(SUM(E17:E18)," M2")</f>
        <v>27 M2</v>
      </c>
      <c r="H18" s="21"/>
      <c r="I18" s="21"/>
    </row>
    <row r="19" spans="1:9">
      <c r="A19" s="21"/>
      <c r="B19" s="24"/>
      <c r="C19" s="21"/>
      <c r="D19" s="21"/>
      <c r="E19" s="21"/>
      <c r="F19" s="21"/>
      <c r="G19" s="21"/>
      <c r="H19" s="21"/>
      <c r="I19" s="21"/>
    </row>
    <row r="20" spans="1:9">
      <c r="A20" s="21">
        <v>5</v>
      </c>
      <c r="B20" s="3" t="s">
        <v>10</v>
      </c>
      <c r="D20" s="5" t="s">
        <v>5</v>
      </c>
      <c r="E20" s="6">
        <v>54</v>
      </c>
      <c r="F20" s="7"/>
      <c r="G20" s="8" t="str">
        <f>CONCATENATE("Total ", B20)</f>
        <v>Total EDIFICIO "E"</v>
      </c>
      <c r="H20" s="21"/>
      <c r="I20" s="21"/>
    </row>
    <row r="21" spans="1:9">
      <c r="A21" s="21"/>
      <c r="B21" s="1" t="s">
        <v>163</v>
      </c>
      <c r="D21" s="5"/>
      <c r="E21" s="6"/>
      <c r="F21" s="7"/>
      <c r="G21" s="53" t="str">
        <f>CONCATENATE(SUM(E20:E21)," M2")</f>
        <v>54 M2</v>
      </c>
      <c r="H21" s="21"/>
      <c r="I21" s="21"/>
    </row>
    <row r="22" spans="1:9">
      <c r="A22" s="21"/>
      <c r="B22" s="1"/>
      <c r="D22" s="9"/>
      <c r="E22" s="10"/>
      <c r="F22" s="11"/>
      <c r="G22" s="12"/>
      <c r="H22" s="21"/>
      <c r="I22" s="21"/>
    </row>
    <row r="24" spans="1:9">
      <c r="B24" s="34" t="s">
        <v>108</v>
      </c>
      <c r="C24" s="33">
        <f>COUNT(A6:A20)</f>
        <v>5</v>
      </c>
      <c r="D24" s="63" t="s">
        <v>109</v>
      </c>
      <c r="E24" s="12">
        <f>SUM(E7:E20)</f>
        <v>850</v>
      </c>
      <c r="F24" s="3"/>
      <c r="G24" s="4"/>
    </row>
    <row r="25" spans="1:9">
      <c r="B25" s="1"/>
    </row>
  </sheetData>
  <mergeCells count="3">
    <mergeCell ref="B2:G2"/>
    <mergeCell ref="B4:G4"/>
    <mergeCell ref="B5:G5"/>
  </mergeCells>
  <pageMargins left="0.75" right="0.75" top="1" bottom="1" header="0" footer="0"/>
  <pageSetup orientation="portrait" horizontalDpi="1200" verticalDpi="12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47"/>
  <sheetViews>
    <sheetView topLeftCell="B13" workbookViewId="0">
      <selection activeCell="D43" sqref="D43"/>
    </sheetView>
  </sheetViews>
  <sheetFormatPr baseColWidth="10" defaultColWidth="11.42578125" defaultRowHeight="12.75"/>
  <cols>
    <col min="1" max="1" width="3" hidden="1" customWidth="1"/>
    <col min="2" max="2" width="3.85546875" customWidth="1"/>
  </cols>
  <sheetData>
    <row r="2" spans="2:8" ht="20.25">
      <c r="C2" s="94" t="s">
        <v>173</v>
      </c>
      <c r="D2" s="94"/>
      <c r="E2" s="94"/>
      <c r="F2" s="94"/>
      <c r="G2" s="94"/>
      <c r="H2" s="94"/>
    </row>
    <row r="4" spans="2:8" ht="15.75">
      <c r="C4" s="95" t="s">
        <v>6</v>
      </c>
      <c r="D4" s="95"/>
      <c r="E4" s="95"/>
      <c r="F4" s="95"/>
      <c r="G4" s="95"/>
      <c r="H4" s="95"/>
    </row>
    <row r="6" spans="2:8">
      <c r="B6" s="17">
        <v>1</v>
      </c>
      <c r="C6" s="3" t="s">
        <v>93</v>
      </c>
      <c r="E6" s="5" t="s">
        <v>98</v>
      </c>
      <c r="F6" s="6"/>
      <c r="G6" s="7"/>
      <c r="H6" s="8" t="str">
        <f>CONCATENATE("Total ", C6)</f>
        <v>Total Edificio 'A'</v>
      </c>
    </row>
    <row r="7" spans="2:8">
      <c r="B7" s="17"/>
      <c r="C7" s="19" t="s">
        <v>174</v>
      </c>
      <c r="E7" s="5" t="s">
        <v>97</v>
      </c>
      <c r="F7" s="6">
        <v>89</v>
      </c>
      <c r="G7" s="7"/>
      <c r="H7" s="53" t="str">
        <f>CONCATENATE(SUM(F6:F7)," M2")</f>
        <v>89 M2</v>
      </c>
    </row>
    <row r="8" spans="2:8">
      <c r="B8" s="17"/>
      <c r="H8" s="54"/>
    </row>
    <row r="9" spans="2:8">
      <c r="B9" s="17">
        <v>2</v>
      </c>
      <c r="C9" s="3" t="s">
        <v>94</v>
      </c>
      <c r="E9" s="5" t="s">
        <v>98</v>
      </c>
      <c r="F9" s="6"/>
      <c r="G9" s="7"/>
      <c r="H9" s="8" t="str">
        <f>CONCATENATE("Total ", C9)</f>
        <v>Total Edificio 'B'</v>
      </c>
    </row>
    <row r="10" spans="2:8">
      <c r="B10" s="17"/>
      <c r="C10" s="19" t="s">
        <v>175</v>
      </c>
      <c r="E10" s="5" t="s">
        <v>97</v>
      </c>
      <c r="F10" s="6">
        <v>89</v>
      </c>
      <c r="G10" s="7"/>
      <c r="H10" s="53" t="str">
        <f>CONCATENATE(SUM(F9:F10)," M2")</f>
        <v>89 M2</v>
      </c>
    </row>
    <row r="11" spans="2:8">
      <c r="B11" s="17"/>
      <c r="H11" s="54"/>
    </row>
    <row r="12" spans="2:8">
      <c r="B12" s="17">
        <v>3</v>
      </c>
      <c r="C12" s="3" t="s">
        <v>95</v>
      </c>
      <c r="E12" s="5" t="s">
        <v>98</v>
      </c>
      <c r="F12" s="6"/>
      <c r="G12" s="7"/>
      <c r="H12" s="8" t="str">
        <f>CONCATENATE("Total ", C12)</f>
        <v>Total Edificio 'C'</v>
      </c>
    </row>
    <row r="13" spans="2:8">
      <c r="B13" s="17"/>
      <c r="C13" s="19" t="s">
        <v>171</v>
      </c>
      <c r="E13" s="5" t="s">
        <v>97</v>
      </c>
      <c r="F13" s="6">
        <v>89</v>
      </c>
      <c r="G13" s="7"/>
      <c r="H13" s="53" t="str">
        <f>CONCATENATE(SUM(F12:F13)," M2")</f>
        <v>89 M2</v>
      </c>
    </row>
    <row r="14" spans="2:8">
      <c r="B14" s="17"/>
      <c r="C14" s="19"/>
      <c r="E14" s="9"/>
      <c r="F14" s="10"/>
      <c r="G14" s="11"/>
      <c r="H14" s="60"/>
    </row>
    <row r="15" spans="2:8">
      <c r="B15" s="17">
        <v>4</v>
      </c>
      <c r="C15" s="3" t="s">
        <v>96</v>
      </c>
      <c r="E15" s="5" t="s">
        <v>98</v>
      </c>
      <c r="F15" s="6"/>
      <c r="G15" s="7"/>
      <c r="H15" s="8" t="str">
        <f>CONCATENATE("Total ", C15)</f>
        <v>Total Edificio 'D'</v>
      </c>
    </row>
    <row r="16" spans="2:8">
      <c r="B16" s="17"/>
      <c r="C16" s="19" t="s">
        <v>171</v>
      </c>
      <c r="E16" s="5" t="s">
        <v>97</v>
      </c>
      <c r="F16" s="6">
        <v>89</v>
      </c>
      <c r="G16" s="7"/>
      <c r="H16" s="53" t="str">
        <f>CONCATENATE(SUM(F15:F16)," M2")</f>
        <v>89 M2</v>
      </c>
    </row>
    <row r="17" spans="2:8">
      <c r="B17" s="17"/>
      <c r="C17" s="19"/>
      <c r="E17" s="9"/>
      <c r="F17" s="10"/>
      <c r="G17" s="11"/>
      <c r="H17" s="60"/>
    </row>
    <row r="18" spans="2:8">
      <c r="B18" s="17">
        <v>5</v>
      </c>
      <c r="C18" s="3" t="s">
        <v>107</v>
      </c>
      <c r="E18" s="5" t="s">
        <v>98</v>
      </c>
      <c r="F18" s="6"/>
      <c r="G18" s="7"/>
      <c r="H18" s="8" t="str">
        <f>CONCATENATE("Total ", C18)</f>
        <v>Total Edificio 'E'</v>
      </c>
    </row>
    <row r="19" spans="2:8">
      <c r="B19" s="17"/>
      <c r="C19" s="19" t="s">
        <v>171</v>
      </c>
      <c r="E19" s="5" t="s">
        <v>97</v>
      </c>
      <c r="F19" s="6">
        <v>89</v>
      </c>
      <c r="G19" s="7"/>
      <c r="H19" s="53" t="str">
        <f>CONCATENATE(SUM(F18:F19)," M2")</f>
        <v>89 M2</v>
      </c>
    </row>
    <row r="20" spans="2:8">
      <c r="B20" s="17"/>
      <c r="C20" s="19"/>
      <c r="E20" s="9"/>
      <c r="F20" s="10"/>
      <c r="G20" s="11"/>
      <c r="H20" s="60"/>
    </row>
    <row r="21" spans="2:8">
      <c r="B21" s="17">
        <v>6</v>
      </c>
      <c r="C21" s="3" t="s">
        <v>106</v>
      </c>
      <c r="E21" s="5" t="s">
        <v>98</v>
      </c>
      <c r="F21" s="6"/>
      <c r="G21" s="7"/>
      <c r="H21" s="8" t="str">
        <f>CONCATENATE("Total ", C21)</f>
        <v>Total Edificio 'F'</v>
      </c>
    </row>
    <row r="22" spans="2:8">
      <c r="B22" s="17"/>
      <c r="C22" s="19" t="s">
        <v>171</v>
      </c>
      <c r="E22" s="5" t="s">
        <v>97</v>
      </c>
      <c r="F22" s="6">
        <v>89</v>
      </c>
      <c r="G22" s="7"/>
      <c r="H22" s="53" t="str">
        <f>CONCATENATE(SUM(F21:F22)," M2")</f>
        <v>89 M2</v>
      </c>
    </row>
    <row r="23" spans="2:8">
      <c r="B23" s="17"/>
      <c r="C23" s="19"/>
      <c r="E23" s="9"/>
      <c r="F23" s="10"/>
      <c r="G23" s="11"/>
      <c r="H23" s="60"/>
    </row>
    <row r="24" spans="2:8">
      <c r="B24" s="17">
        <v>7</v>
      </c>
      <c r="C24" s="3" t="s">
        <v>105</v>
      </c>
      <c r="E24" s="5" t="s">
        <v>98</v>
      </c>
      <c r="F24" s="6"/>
      <c r="G24" s="7"/>
      <c r="H24" s="8" t="str">
        <f>CONCATENATE("Total ", C24)</f>
        <v>Total Edificio 'G'</v>
      </c>
    </row>
    <row r="25" spans="2:8">
      <c r="B25" s="17"/>
      <c r="C25" s="19" t="s">
        <v>171</v>
      </c>
      <c r="E25" s="5" t="s">
        <v>97</v>
      </c>
      <c r="F25" s="6">
        <v>89</v>
      </c>
      <c r="G25" s="7"/>
      <c r="H25" s="53" t="str">
        <f>CONCATENATE(SUM(F24:F25)," M2")</f>
        <v>89 M2</v>
      </c>
    </row>
    <row r="26" spans="2:8">
      <c r="B26" s="17"/>
      <c r="C26" s="19"/>
      <c r="E26" s="9"/>
      <c r="F26" s="10"/>
      <c r="G26" s="11"/>
      <c r="H26" s="60"/>
    </row>
    <row r="27" spans="2:8">
      <c r="B27" s="17">
        <v>8</v>
      </c>
      <c r="C27" s="3" t="s">
        <v>103</v>
      </c>
      <c r="E27" s="5" t="s">
        <v>98</v>
      </c>
      <c r="F27" s="6"/>
      <c r="G27" s="7"/>
      <c r="H27" s="8" t="str">
        <f>CONCATENATE("Total ", C27)</f>
        <v>Total Edificio 'H'</v>
      </c>
    </row>
    <row r="28" spans="2:8">
      <c r="B28" s="17"/>
      <c r="C28" s="19" t="s">
        <v>171</v>
      </c>
      <c r="E28" s="5" t="s">
        <v>97</v>
      </c>
      <c r="F28" s="6">
        <v>89</v>
      </c>
      <c r="G28" s="7"/>
      <c r="H28" s="53" t="str">
        <f>CONCATENATE(SUM(F27:F28)," M2")</f>
        <v>89 M2</v>
      </c>
    </row>
    <row r="29" spans="2:8">
      <c r="B29" s="17"/>
      <c r="C29" s="19"/>
      <c r="E29" s="9"/>
      <c r="F29" s="10"/>
      <c r="G29" s="11"/>
      <c r="H29" s="60"/>
    </row>
    <row r="30" spans="2:8">
      <c r="B30" s="17">
        <v>9</v>
      </c>
      <c r="C30" s="3" t="s">
        <v>102</v>
      </c>
      <c r="E30" s="5" t="s">
        <v>98</v>
      </c>
      <c r="F30" s="6"/>
      <c r="G30" s="7"/>
      <c r="H30" s="8" t="str">
        <f>CONCATENATE("Total ", C30)</f>
        <v>Total Edificio 'I'</v>
      </c>
    </row>
    <row r="31" spans="2:8">
      <c r="B31" s="17"/>
      <c r="C31" s="19" t="s">
        <v>171</v>
      </c>
      <c r="E31" s="5" t="s">
        <v>97</v>
      </c>
      <c r="F31" s="6">
        <v>89</v>
      </c>
      <c r="G31" s="7"/>
      <c r="H31" s="53" t="str">
        <f>CONCATENATE(SUM(F30:F31)," M2")</f>
        <v>89 M2</v>
      </c>
    </row>
    <row r="32" spans="2:8">
      <c r="B32" s="17"/>
      <c r="C32" s="19"/>
      <c r="E32" s="9"/>
      <c r="F32" s="10"/>
      <c r="G32" s="11"/>
      <c r="H32" s="60"/>
    </row>
    <row r="33" spans="1:8">
      <c r="B33" s="17">
        <v>10</v>
      </c>
      <c r="C33" s="3" t="s">
        <v>145</v>
      </c>
      <c r="E33" s="5" t="s">
        <v>98</v>
      </c>
      <c r="F33" s="6"/>
      <c r="G33" s="7"/>
      <c r="H33" s="8" t="str">
        <f>CONCATENATE("Total ", C33)</f>
        <v>Total Edificio 'J'</v>
      </c>
    </row>
    <row r="34" spans="1:8">
      <c r="B34" s="17"/>
      <c r="C34" s="19" t="s">
        <v>176</v>
      </c>
      <c r="E34" s="5" t="s">
        <v>97</v>
      </c>
      <c r="F34" s="6">
        <v>133</v>
      </c>
      <c r="G34" s="7"/>
      <c r="H34" s="53" t="str">
        <f>CONCATENATE(SUM(F33:F34)," M2")</f>
        <v>133 M2</v>
      </c>
    </row>
    <row r="35" spans="1:8">
      <c r="B35" s="17"/>
      <c r="C35" s="19"/>
      <c r="E35" s="9"/>
      <c r="F35" s="10"/>
      <c r="G35" s="11"/>
      <c r="H35" s="60"/>
    </row>
    <row r="36" spans="1:8">
      <c r="B36" s="17">
        <v>11</v>
      </c>
      <c r="C36" s="3" t="s">
        <v>146</v>
      </c>
      <c r="E36" s="5" t="s">
        <v>98</v>
      </c>
      <c r="F36" s="6"/>
      <c r="G36" s="7"/>
      <c r="H36" s="8" t="str">
        <f>CONCATENATE("Total ", C36)</f>
        <v>Total Edificio 'K'</v>
      </c>
    </row>
    <row r="37" spans="1:8">
      <c r="B37" s="17"/>
      <c r="C37" s="19" t="s">
        <v>176</v>
      </c>
      <c r="E37" s="5" t="s">
        <v>97</v>
      </c>
      <c r="F37" s="6">
        <v>133</v>
      </c>
      <c r="G37" s="7"/>
      <c r="H37" s="53" t="str">
        <f>CONCATENATE(SUM(F36:F37)," M2")</f>
        <v>133 M2</v>
      </c>
    </row>
    <row r="38" spans="1:8">
      <c r="B38" s="17"/>
      <c r="C38" s="19"/>
      <c r="E38" s="9"/>
      <c r="F38" s="10"/>
      <c r="G38" s="11"/>
      <c r="H38" s="60"/>
    </row>
    <row r="39" spans="1:8">
      <c r="B39" s="17">
        <v>12</v>
      </c>
      <c r="C39" s="3" t="s">
        <v>147</v>
      </c>
      <c r="E39" s="5" t="s">
        <v>98</v>
      </c>
      <c r="F39" s="6"/>
      <c r="G39" s="7"/>
      <c r="H39" s="8" t="str">
        <f>CONCATENATE("Total ", C39)</f>
        <v>Total Edificio 'L'</v>
      </c>
    </row>
    <row r="40" spans="1:8">
      <c r="B40" s="17"/>
      <c r="C40" s="19" t="s">
        <v>177</v>
      </c>
      <c r="E40" s="5" t="s">
        <v>97</v>
      </c>
      <c r="F40" s="6">
        <v>44</v>
      </c>
      <c r="G40" s="7"/>
      <c r="H40" s="53" t="str">
        <f>CONCATENATE(SUM(F39:F40)," M2")</f>
        <v>44 M2</v>
      </c>
    </row>
    <row r="41" spans="1:8">
      <c r="B41" s="17"/>
      <c r="H41" s="54"/>
    </row>
    <row r="42" spans="1:8">
      <c r="A42" s="21"/>
      <c r="C42" s="2"/>
      <c r="E42" s="9"/>
      <c r="F42" s="10"/>
      <c r="G42" s="11"/>
      <c r="H42" s="12"/>
    </row>
    <row r="43" spans="1:8">
      <c r="A43" s="21"/>
      <c r="C43" s="16" t="s">
        <v>108</v>
      </c>
      <c r="D43" s="33">
        <f>COUNT(B6:B39)</f>
        <v>12</v>
      </c>
      <c r="E43" s="16" t="s">
        <v>109</v>
      </c>
      <c r="F43" s="4">
        <f>SUM(F5:F42)</f>
        <v>1111</v>
      </c>
      <c r="H43" s="21"/>
    </row>
    <row r="44" spans="1:8">
      <c r="A44" s="21"/>
      <c r="B44" s="21"/>
    </row>
    <row r="45" spans="1:8">
      <c r="A45" s="21"/>
      <c r="B45" s="21"/>
    </row>
    <row r="46" spans="1:8">
      <c r="A46" s="21"/>
      <c r="B46" s="21"/>
    </row>
    <row r="47" spans="1:8">
      <c r="A47" s="21"/>
      <c r="B47" s="21"/>
    </row>
  </sheetData>
  <mergeCells count="2">
    <mergeCell ref="C2:H2"/>
    <mergeCell ref="C4:H4"/>
  </mergeCells>
  <pageMargins left="0.75" right="0.75" top="1" bottom="1" header="0" footer="0"/>
  <pageSetup orientation="portrait" horizontalDpi="1200" verticalDpi="12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7"/>
  <sheetViews>
    <sheetView topLeftCell="B1" workbookViewId="0">
      <selection activeCell="H21" sqref="H21"/>
    </sheetView>
  </sheetViews>
  <sheetFormatPr baseColWidth="10" defaultColWidth="11.42578125" defaultRowHeight="12.75"/>
  <cols>
    <col min="1" max="1" width="3" hidden="1" customWidth="1"/>
    <col min="2" max="2" width="3.85546875" customWidth="1"/>
  </cols>
  <sheetData>
    <row r="2" spans="1:8" ht="20.25">
      <c r="C2" s="61" t="s">
        <v>179</v>
      </c>
      <c r="D2" s="61"/>
      <c r="E2" s="61"/>
      <c r="F2" s="61"/>
      <c r="G2" s="61"/>
      <c r="H2" s="61"/>
    </row>
    <row r="4" spans="1:8" ht="15.75">
      <c r="C4" s="95" t="s">
        <v>6</v>
      </c>
      <c r="D4" s="95"/>
      <c r="E4" s="95"/>
      <c r="F4" s="95"/>
      <c r="G4" s="95"/>
      <c r="H4" s="95"/>
    </row>
    <row r="6" spans="1:8">
      <c r="B6" s="17">
        <v>1</v>
      </c>
      <c r="C6" s="3" t="s">
        <v>93</v>
      </c>
      <c r="E6" s="5" t="s">
        <v>98</v>
      </c>
      <c r="F6" s="6"/>
      <c r="G6" s="7"/>
      <c r="H6" s="8" t="str">
        <f>CONCATENATE("Total ", C6)</f>
        <v>Total Edificio 'A'</v>
      </c>
    </row>
    <row r="7" spans="1:8">
      <c r="B7" s="17"/>
      <c r="C7" s="19" t="s">
        <v>180</v>
      </c>
      <c r="E7" s="5" t="s">
        <v>97</v>
      </c>
      <c r="F7" s="6">
        <v>190</v>
      </c>
      <c r="G7" s="7"/>
      <c r="H7" s="53" t="str">
        <f>CONCATENATE(SUM(F6:F7)," M2")</f>
        <v>190 M2</v>
      </c>
    </row>
    <row r="8" spans="1:8">
      <c r="B8" s="17"/>
      <c r="H8" s="54"/>
    </row>
    <row r="9" spans="1:8">
      <c r="B9" s="17">
        <v>2</v>
      </c>
      <c r="C9" s="3" t="s">
        <v>94</v>
      </c>
      <c r="E9" s="5" t="s">
        <v>98</v>
      </c>
      <c r="F9" s="6"/>
      <c r="G9" s="7"/>
      <c r="H9" s="8" t="str">
        <f>CONCATENATE("Total ", C9)</f>
        <v>Total Edificio 'B'</v>
      </c>
    </row>
    <row r="10" spans="1:8">
      <c r="B10" s="17"/>
      <c r="C10" s="19" t="s">
        <v>181</v>
      </c>
      <c r="E10" s="5" t="s">
        <v>97</v>
      </c>
      <c r="F10" s="6">
        <v>190</v>
      </c>
      <c r="G10" s="7"/>
      <c r="H10" s="53" t="str">
        <f>CONCATENATE(SUM(F9:F10)," M2")</f>
        <v>190 M2</v>
      </c>
    </row>
    <row r="11" spans="1:8">
      <c r="B11" s="17"/>
      <c r="H11" s="54"/>
    </row>
    <row r="12" spans="1:8">
      <c r="A12" s="21"/>
      <c r="C12" s="2"/>
      <c r="E12" s="9"/>
      <c r="F12" s="10"/>
      <c r="G12" s="11"/>
      <c r="H12" s="12"/>
    </row>
    <row r="13" spans="1:8">
      <c r="A13" s="21"/>
      <c r="C13" s="16" t="s">
        <v>108</v>
      </c>
      <c r="D13" s="33">
        <f>COUNT(B6:B9)</f>
        <v>2</v>
      </c>
      <c r="E13" s="16" t="s">
        <v>109</v>
      </c>
      <c r="F13" s="4">
        <f>SUM(F5:F12)</f>
        <v>380</v>
      </c>
      <c r="H13" s="21"/>
    </row>
    <row r="14" spans="1:8">
      <c r="A14" s="21"/>
      <c r="B14" s="21"/>
    </row>
    <row r="15" spans="1:8">
      <c r="A15" s="21"/>
      <c r="B15" s="21"/>
    </row>
    <row r="16" spans="1:8">
      <c r="A16" s="21"/>
      <c r="B16" s="21"/>
    </row>
    <row r="17" spans="1:2">
      <c r="A17" s="21"/>
      <c r="B17" s="21"/>
    </row>
  </sheetData>
  <mergeCells count="1">
    <mergeCell ref="C4:H4"/>
  </mergeCells>
  <pageMargins left="0.75" right="0.75" top="1" bottom="1" header="0" footer="0"/>
  <pageSetup orientation="portrait" horizontalDpi="1200" verticalDpi="12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8"/>
  <sheetViews>
    <sheetView topLeftCell="A28" zoomScaleNormal="100" zoomScaleSheetLayoutView="120" workbookViewId="0">
      <selection activeCell="J46" sqref="J46"/>
    </sheetView>
  </sheetViews>
  <sheetFormatPr baseColWidth="10" defaultColWidth="11.42578125" defaultRowHeight="12.75"/>
  <cols>
    <col min="1" max="1" width="5.7109375" customWidth="1"/>
    <col min="2" max="2" width="11.7109375" customWidth="1"/>
    <col min="3" max="3" width="5.7109375" customWidth="1"/>
    <col min="4" max="5" width="10.7109375" customWidth="1"/>
    <col min="6" max="6" width="5.7109375" customWidth="1"/>
    <col min="7" max="7" width="12.7109375" customWidth="1"/>
    <col min="8" max="8" width="5.7109375" customWidth="1"/>
  </cols>
  <sheetData>
    <row r="1" spans="1:9" ht="20.25">
      <c r="B1" s="94" t="s">
        <v>194</v>
      </c>
      <c r="C1" s="94"/>
      <c r="D1" s="94"/>
      <c r="E1" s="94"/>
      <c r="F1" s="94"/>
      <c r="G1" s="94"/>
    </row>
    <row r="3" spans="1:9" ht="15.75">
      <c r="B3" s="95" t="s">
        <v>6</v>
      </c>
      <c r="C3" s="95"/>
      <c r="D3" s="95"/>
      <c r="E3" s="95"/>
      <c r="F3" s="95"/>
      <c r="G3" s="95"/>
    </row>
    <row r="5" spans="1:9">
      <c r="A5">
        <v>1</v>
      </c>
      <c r="B5" s="3" t="s">
        <v>93</v>
      </c>
      <c r="D5" s="5" t="s">
        <v>115</v>
      </c>
      <c r="E5" s="6">
        <v>332</v>
      </c>
      <c r="F5" s="7"/>
      <c r="G5" s="8" t="str">
        <f>CONCATENATE("Total ", B5)</f>
        <v>Total Edificio 'A'</v>
      </c>
    </row>
    <row r="6" spans="1:9">
      <c r="B6" s="19"/>
      <c r="D6" s="5" t="s">
        <v>114</v>
      </c>
      <c r="E6" s="6">
        <v>332</v>
      </c>
      <c r="F6" s="7"/>
      <c r="G6" s="53" t="str">
        <f>CONCATENATE(SUM(E5:E7)," M2")</f>
        <v>996 M2</v>
      </c>
    </row>
    <row r="7" spans="1:9">
      <c r="B7" s="1"/>
      <c r="D7" s="5" t="s">
        <v>97</v>
      </c>
      <c r="E7" s="6">
        <v>332</v>
      </c>
      <c r="F7" s="7"/>
      <c r="G7" s="8"/>
    </row>
    <row r="8" spans="1:9">
      <c r="B8" s="1"/>
    </row>
    <row r="9" spans="1:9">
      <c r="A9">
        <v>2</v>
      </c>
      <c r="B9" s="3" t="s">
        <v>94</v>
      </c>
      <c r="D9" s="5" t="s">
        <v>115</v>
      </c>
      <c r="E9" s="6">
        <v>432</v>
      </c>
      <c r="F9" s="7"/>
      <c r="G9" s="8" t="str">
        <f>CONCATENATE("Total ", B9)</f>
        <v>Total Edificio 'B'</v>
      </c>
    </row>
    <row r="10" spans="1:9">
      <c r="B10" s="19"/>
      <c r="D10" s="5" t="s">
        <v>114</v>
      </c>
      <c r="E10" s="6">
        <v>432</v>
      </c>
      <c r="F10" s="7"/>
      <c r="G10" s="53" t="str">
        <f>CONCATENATE(SUM(E9:E11)," M2")</f>
        <v>1296 M2</v>
      </c>
    </row>
    <row r="11" spans="1:9">
      <c r="B11" s="1"/>
      <c r="D11" s="5" t="s">
        <v>97</v>
      </c>
      <c r="E11" s="6">
        <v>432</v>
      </c>
      <c r="F11" s="7"/>
      <c r="G11" s="8"/>
    </row>
    <row r="12" spans="1:9">
      <c r="A12" s="21"/>
      <c r="B12" s="15"/>
      <c r="C12" s="21"/>
      <c r="D12" s="9"/>
      <c r="E12" s="10"/>
      <c r="F12" s="23"/>
      <c r="G12" s="12"/>
      <c r="H12" s="21"/>
      <c r="I12" s="21"/>
    </row>
    <row r="13" spans="1:9">
      <c r="A13" s="21">
        <v>3</v>
      </c>
      <c r="B13" s="3" t="s">
        <v>95</v>
      </c>
      <c r="D13" s="5" t="s">
        <v>115</v>
      </c>
      <c r="E13" s="6">
        <v>347</v>
      </c>
      <c r="F13" s="7"/>
      <c r="G13" s="8" t="str">
        <f>CONCATENATE("Total ", B13)</f>
        <v>Total Edificio 'C'</v>
      </c>
      <c r="H13" s="21"/>
      <c r="I13" s="21"/>
    </row>
    <row r="14" spans="1:9">
      <c r="A14" s="21"/>
      <c r="B14" s="19"/>
      <c r="D14" s="5" t="s">
        <v>114</v>
      </c>
      <c r="E14" s="6">
        <v>347</v>
      </c>
      <c r="F14" s="7"/>
      <c r="G14" s="53" t="str">
        <f>CONCATENATE(SUM(E13:E15)," M2")</f>
        <v>1041 M2</v>
      </c>
      <c r="H14" s="21"/>
      <c r="I14" s="21"/>
    </row>
    <row r="15" spans="1:9">
      <c r="A15" s="21"/>
      <c r="B15" s="1"/>
      <c r="D15" s="5" t="s">
        <v>97</v>
      </c>
      <c r="E15" s="6">
        <v>347</v>
      </c>
      <c r="F15" s="7"/>
      <c r="G15" s="8"/>
      <c r="H15" s="21"/>
      <c r="I15" s="21"/>
    </row>
    <row r="16" spans="1:9">
      <c r="A16" s="17"/>
      <c r="G16" s="54"/>
    </row>
    <row r="17" spans="1:7">
      <c r="A17" s="21">
        <v>4</v>
      </c>
      <c r="B17" s="3" t="s">
        <v>80</v>
      </c>
      <c r="D17" s="5" t="s">
        <v>98</v>
      </c>
      <c r="E17" s="6">
        <v>393</v>
      </c>
      <c r="F17" s="7"/>
      <c r="G17" s="8" t="str">
        <f>CONCATENATE("Total ", B17)</f>
        <v>Total Administrativo</v>
      </c>
    </row>
    <row r="18" spans="1:7">
      <c r="A18" s="21"/>
      <c r="D18" s="5" t="s">
        <v>97</v>
      </c>
      <c r="E18" s="6">
        <v>688</v>
      </c>
      <c r="F18" s="7"/>
      <c r="G18" s="53" t="str">
        <f>CONCATENATE(SUM(E17:E18)," M2")</f>
        <v>1081 M2</v>
      </c>
    </row>
    <row r="19" spans="1:7">
      <c r="A19" s="17"/>
      <c r="G19" s="54"/>
    </row>
    <row r="20" spans="1:7">
      <c r="A20" s="17">
        <v>5</v>
      </c>
      <c r="B20" s="3" t="s">
        <v>136</v>
      </c>
      <c r="D20" s="5" t="s">
        <v>98</v>
      </c>
      <c r="E20" s="6"/>
      <c r="F20" s="7"/>
      <c r="G20" s="8" t="str">
        <f>CONCATENATE("Total ", B20)</f>
        <v>Total Edificio Móvil</v>
      </c>
    </row>
    <row r="21" spans="1:7">
      <c r="A21" s="17"/>
      <c r="B21" s="19" t="s">
        <v>196</v>
      </c>
      <c r="D21" s="5" t="s">
        <v>97</v>
      </c>
      <c r="E21" s="6">
        <v>67</v>
      </c>
      <c r="F21" s="7"/>
      <c r="G21" s="53" t="str">
        <f>CONCATENATE(SUM(E20:E21)," M2")</f>
        <v>67 M2</v>
      </c>
    </row>
    <row r="22" spans="1:7">
      <c r="A22" s="17"/>
      <c r="B22" s="19"/>
      <c r="D22" s="5"/>
      <c r="E22" s="6"/>
      <c r="F22" s="7"/>
      <c r="G22" s="53"/>
    </row>
    <row r="23" spans="1:7">
      <c r="A23" s="17">
        <v>6</v>
      </c>
      <c r="B23" s="3" t="s">
        <v>136</v>
      </c>
      <c r="D23" s="5" t="s">
        <v>98</v>
      </c>
      <c r="E23" s="6"/>
      <c r="F23" s="7"/>
      <c r="G23" s="8" t="str">
        <f>CONCATENATE("Total ", B23)</f>
        <v>Total Edificio Móvil</v>
      </c>
    </row>
    <row r="24" spans="1:7">
      <c r="A24" s="17"/>
      <c r="B24" s="19" t="s">
        <v>195</v>
      </c>
      <c r="D24" s="5" t="s">
        <v>97</v>
      </c>
      <c r="E24" s="6">
        <v>89</v>
      </c>
      <c r="F24" s="7"/>
      <c r="G24" s="53" t="str">
        <f>CONCATENATE(SUM(E23:E24)," M2")</f>
        <v>89 M2</v>
      </c>
    </row>
    <row r="25" spans="1:7">
      <c r="A25" s="17"/>
      <c r="G25" s="55"/>
    </row>
    <row r="26" spans="1:7">
      <c r="A26" s="17">
        <v>7</v>
      </c>
      <c r="B26" s="3" t="s">
        <v>136</v>
      </c>
      <c r="D26" s="5" t="s">
        <v>98</v>
      </c>
      <c r="E26" s="6"/>
      <c r="F26" s="7"/>
      <c r="G26" s="8" t="str">
        <f>CONCATENATE("Total ", B26)</f>
        <v>Total Edificio Móvil</v>
      </c>
    </row>
    <row r="27" spans="1:7">
      <c r="A27" s="17"/>
      <c r="B27" s="19" t="s">
        <v>195</v>
      </c>
      <c r="D27" s="5" t="s">
        <v>97</v>
      </c>
      <c r="E27" s="6">
        <v>89</v>
      </c>
      <c r="F27" s="7"/>
      <c r="G27" s="53" t="str">
        <f>CONCATENATE(SUM(E26:E27)," M2")</f>
        <v>89 M2</v>
      </c>
    </row>
    <row r="28" spans="1:7">
      <c r="A28" s="17"/>
      <c r="G28" s="55"/>
    </row>
    <row r="29" spans="1:7">
      <c r="A29" s="17">
        <v>8</v>
      </c>
      <c r="B29" s="3" t="s">
        <v>136</v>
      </c>
      <c r="D29" s="5" t="s">
        <v>98</v>
      </c>
      <c r="E29" s="6"/>
      <c r="F29" s="7"/>
      <c r="G29" s="8" t="str">
        <f>CONCATENATE("Total ", B29)</f>
        <v>Total Edificio Móvil</v>
      </c>
    </row>
    <row r="30" spans="1:7">
      <c r="A30" s="17"/>
      <c r="B30" s="19" t="s">
        <v>195</v>
      </c>
      <c r="D30" s="5" t="s">
        <v>97</v>
      </c>
      <c r="E30" s="6">
        <v>89</v>
      </c>
      <c r="F30" s="7"/>
      <c r="G30" s="53" t="str">
        <f>CONCATENATE(SUM(E29:E30)," M2")</f>
        <v>89 M2</v>
      </c>
    </row>
    <row r="31" spans="1:7">
      <c r="A31" s="17"/>
      <c r="G31" s="55"/>
    </row>
    <row r="32" spans="1:7">
      <c r="A32" s="17">
        <v>9</v>
      </c>
      <c r="B32" s="3" t="s">
        <v>136</v>
      </c>
      <c r="D32" s="5" t="s">
        <v>98</v>
      </c>
      <c r="E32" s="6"/>
      <c r="F32" s="7"/>
      <c r="G32" s="8" t="str">
        <f>CONCATENATE("Total ", B32)</f>
        <v>Total Edificio Móvil</v>
      </c>
    </row>
    <row r="33" spans="1:10">
      <c r="A33" s="17"/>
      <c r="B33" s="19" t="s">
        <v>195</v>
      </c>
      <c r="D33" s="5" t="s">
        <v>97</v>
      </c>
      <c r="E33" s="6">
        <v>89</v>
      </c>
      <c r="F33" s="7"/>
      <c r="G33" s="53" t="str">
        <f>CONCATENATE(SUM(E32:E33)," M2")</f>
        <v>89 M2</v>
      </c>
    </row>
    <row r="34" spans="1:10">
      <c r="A34" s="17"/>
      <c r="B34" s="19"/>
      <c r="D34" s="5"/>
      <c r="E34" s="6"/>
      <c r="F34" s="7"/>
      <c r="G34" s="53"/>
    </row>
    <row r="35" spans="1:10">
      <c r="A35" s="17">
        <v>10</v>
      </c>
      <c r="B35" s="3" t="s">
        <v>136</v>
      </c>
      <c r="D35" s="5" t="s">
        <v>98</v>
      </c>
      <c r="E35" s="6"/>
      <c r="F35" s="7"/>
      <c r="G35" s="8" t="str">
        <f>CONCATENATE("Total ", B35)</f>
        <v>Total Edificio Móvil</v>
      </c>
    </row>
    <row r="36" spans="1:10">
      <c r="A36" s="17"/>
      <c r="B36" s="19" t="s">
        <v>195</v>
      </c>
      <c r="D36" s="5" t="s">
        <v>97</v>
      </c>
      <c r="E36" s="6">
        <v>89</v>
      </c>
      <c r="F36" s="7"/>
      <c r="G36" s="53" t="str">
        <f>CONCATENATE(SUM(E35:E36)," M2")</f>
        <v>89 M2</v>
      </c>
    </row>
    <row r="37" spans="1:10">
      <c r="A37" s="17"/>
      <c r="G37" s="55"/>
    </row>
    <row r="38" spans="1:10">
      <c r="A38" s="17">
        <v>11</v>
      </c>
      <c r="B38" s="3" t="s">
        <v>136</v>
      </c>
      <c r="D38" s="5" t="s">
        <v>98</v>
      </c>
      <c r="E38" s="6"/>
      <c r="F38" s="7"/>
      <c r="G38" s="8" t="str">
        <f>CONCATENATE("Total ", B38)</f>
        <v>Total Edificio Móvil</v>
      </c>
    </row>
    <row r="39" spans="1:10">
      <c r="A39" s="17"/>
      <c r="B39" s="19" t="s">
        <v>195</v>
      </c>
      <c r="D39" s="5" t="s">
        <v>97</v>
      </c>
      <c r="E39" s="6">
        <v>89</v>
      </c>
      <c r="F39" s="7"/>
      <c r="G39" s="53" t="str">
        <f>CONCATENATE(SUM(E38:E39)," M2")</f>
        <v>89 M2</v>
      </c>
    </row>
    <row r="40" spans="1:10">
      <c r="A40" s="17"/>
      <c r="G40" s="55"/>
    </row>
    <row r="41" spans="1:10">
      <c r="A41" s="17">
        <v>12</v>
      </c>
      <c r="B41" s="3" t="s">
        <v>136</v>
      </c>
      <c r="D41" s="5" t="s">
        <v>98</v>
      </c>
      <c r="E41" s="6"/>
      <c r="F41" s="7"/>
      <c r="G41" s="8" t="str">
        <f>CONCATENATE("Total ", B41)</f>
        <v>Total Edificio Móvil</v>
      </c>
    </row>
    <row r="42" spans="1:10">
      <c r="A42" s="17"/>
      <c r="B42" s="19" t="s">
        <v>195</v>
      </c>
      <c r="D42" s="5" t="s">
        <v>97</v>
      </c>
      <c r="E42" s="6">
        <v>89</v>
      </c>
      <c r="F42" s="7"/>
      <c r="G42" s="53" t="str">
        <f>CONCATENATE(SUM(E41:E42)," M2")</f>
        <v>89 M2</v>
      </c>
    </row>
    <row r="43" spans="1:10">
      <c r="A43" s="17"/>
      <c r="B43" s="19"/>
      <c r="D43" s="5"/>
      <c r="E43" s="6"/>
      <c r="F43" s="7"/>
      <c r="G43" s="53"/>
    </row>
    <row r="44" spans="1:10">
      <c r="A44" s="17">
        <v>13</v>
      </c>
      <c r="B44" s="3" t="s">
        <v>136</v>
      </c>
      <c r="D44" s="5" t="s">
        <v>98</v>
      </c>
      <c r="E44" s="6"/>
      <c r="F44" s="7"/>
      <c r="G44" s="8" t="str">
        <f>CONCATENATE("Total ", B44)</f>
        <v>Total Edificio Móvil</v>
      </c>
    </row>
    <row r="45" spans="1:10">
      <c r="A45" s="17"/>
      <c r="B45" s="19" t="s">
        <v>101</v>
      </c>
      <c r="D45" s="5" t="s">
        <v>97</v>
      </c>
      <c r="E45" s="6">
        <v>89</v>
      </c>
      <c r="F45" s="7"/>
      <c r="G45" s="53" t="str">
        <f>CONCATENATE(SUM(E44:E45)," M2")</f>
        <v>89 M2</v>
      </c>
    </row>
    <row r="46" spans="1:10">
      <c r="J46" s="75" t="s">
        <v>223</v>
      </c>
    </row>
    <row r="47" spans="1:10">
      <c r="B47" s="16" t="s">
        <v>108</v>
      </c>
      <c r="C47" s="33">
        <f>COUNT(A4:A44)</f>
        <v>13</v>
      </c>
      <c r="D47" s="16" t="s">
        <v>109</v>
      </c>
      <c r="E47" s="4">
        <f>SUM(E5:E45)</f>
        <v>5193</v>
      </c>
    </row>
    <row r="48" spans="1:10">
      <c r="B48" s="1"/>
    </row>
  </sheetData>
  <mergeCells count="2">
    <mergeCell ref="B1:G1"/>
    <mergeCell ref="B3:G3"/>
  </mergeCells>
  <printOptions horizontalCentered="1"/>
  <pageMargins left="0.74803149606299213" right="0.74803149606299213" top="0.98425196850393704" bottom="0.98425196850393704" header="0" footer="0"/>
  <pageSetup orientation="portrait" horizontalDpi="1200" verticalDpi="12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9"/>
  <sheetViews>
    <sheetView topLeftCell="B1" workbookViewId="0">
      <selection activeCell="D16" sqref="D16"/>
    </sheetView>
  </sheetViews>
  <sheetFormatPr baseColWidth="10" defaultColWidth="11.42578125" defaultRowHeight="12.75"/>
  <cols>
    <col min="1" max="1" width="3" hidden="1" customWidth="1"/>
    <col min="2" max="2" width="3.85546875" customWidth="1"/>
  </cols>
  <sheetData>
    <row r="2" spans="1:8" ht="20.25">
      <c r="C2" s="61" t="s">
        <v>198</v>
      </c>
      <c r="D2" s="61"/>
      <c r="E2" s="61"/>
      <c r="F2" s="61"/>
      <c r="G2" s="61"/>
      <c r="H2" s="61"/>
    </row>
    <row r="4" spans="1:8" ht="15.75">
      <c r="C4" s="95" t="s">
        <v>6</v>
      </c>
      <c r="D4" s="95"/>
      <c r="E4" s="95"/>
      <c r="F4" s="95"/>
      <c r="G4" s="95"/>
      <c r="H4" s="95"/>
    </row>
    <row r="6" spans="1:8">
      <c r="B6" s="17">
        <v>1</v>
      </c>
      <c r="C6" s="3" t="s">
        <v>93</v>
      </c>
      <c r="E6" s="5" t="s">
        <v>98</v>
      </c>
      <c r="F6" s="6"/>
      <c r="G6" s="7"/>
      <c r="H6" s="8" t="str">
        <f>CONCATENATE("Total ", C6)</f>
        <v>Total Edificio 'A'</v>
      </c>
    </row>
    <row r="7" spans="1:8">
      <c r="B7" s="17"/>
      <c r="C7" s="19" t="s">
        <v>196</v>
      </c>
      <c r="E7" s="5" t="s">
        <v>97</v>
      </c>
      <c r="F7" s="6">
        <v>37</v>
      </c>
      <c r="G7" s="7"/>
      <c r="H7" s="53" t="str">
        <f>CONCATENATE(SUM(F6:F7)," M2")</f>
        <v>37 M2</v>
      </c>
    </row>
    <row r="8" spans="1:8">
      <c r="B8" s="17"/>
      <c r="H8" s="54"/>
    </row>
    <row r="9" spans="1:8">
      <c r="B9" s="17">
        <v>2</v>
      </c>
      <c r="C9" s="3" t="s">
        <v>94</v>
      </c>
      <c r="E9" s="5" t="s">
        <v>98</v>
      </c>
      <c r="F9" s="6"/>
      <c r="G9" s="7"/>
      <c r="H9" s="8" t="str">
        <f>CONCATENATE("Total ", C9)</f>
        <v>Total Edificio 'B'</v>
      </c>
    </row>
    <row r="10" spans="1:8">
      <c r="B10" s="17"/>
      <c r="C10" s="19" t="s">
        <v>199</v>
      </c>
      <c r="E10" s="5" t="s">
        <v>97</v>
      </c>
      <c r="F10" s="6">
        <v>133</v>
      </c>
      <c r="G10" s="7"/>
      <c r="H10" s="53" t="str">
        <f>CONCATENATE(SUM(F9:F10)," M2")</f>
        <v>133 M2</v>
      </c>
    </row>
    <row r="11" spans="1:8">
      <c r="B11" s="17"/>
      <c r="H11" s="54"/>
    </row>
    <row r="12" spans="1:8">
      <c r="B12" s="17">
        <v>3</v>
      </c>
      <c r="C12" s="3" t="s">
        <v>95</v>
      </c>
      <c r="E12" s="5" t="s">
        <v>98</v>
      </c>
      <c r="F12" s="6"/>
      <c r="G12" s="7"/>
      <c r="H12" s="8" t="str">
        <f>CONCATENATE("Total ", C12)</f>
        <v>Total Edificio 'C'</v>
      </c>
    </row>
    <row r="13" spans="1:8">
      <c r="B13" s="17"/>
      <c r="C13" s="19" t="s">
        <v>200</v>
      </c>
      <c r="E13" s="5" t="s">
        <v>97</v>
      </c>
      <c r="F13" s="6">
        <v>133</v>
      </c>
      <c r="G13" s="7"/>
      <c r="H13" s="53" t="str">
        <f>CONCATENATE(SUM(F12:F13)," M2")</f>
        <v>133 M2</v>
      </c>
    </row>
    <row r="14" spans="1:8">
      <c r="A14" s="21"/>
      <c r="C14" s="2"/>
      <c r="E14" s="9"/>
      <c r="F14" s="10"/>
      <c r="G14" s="11"/>
      <c r="H14" s="12"/>
    </row>
    <row r="15" spans="1:8">
      <c r="A15" s="21"/>
      <c r="C15" s="16" t="s">
        <v>108</v>
      </c>
      <c r="D15" s="33">
        <f>COUNT(B6:B12)</f>
        <v>3</v>
      </c>
      <c r="E15" s="16" t="s">
        <v>109</v>
      </c>
      <c r="F15" s="4">
        <f>SUM(F6:F13)</f>
        <v>303</v>
      </c>
      <c r="H15" s="21"/>
    </row>
    <row r="16" spans="1:8">
      <c r="A16" s="21"/>
      <c r="B16" s="21"/>
    </row>
    <row r="17" spans="1:2">
      <c r="A17" s="21"/>
      <c r="B17" s="21"/>
    </row>
    <row r="18" spans="1:2">
      <c r="A18" s="21"/>
      <c r="B18" s="21"/>
    </row>
    <row r="19" spans="1:2">
      <c r="A19" s="21"/>
      <c r="B19" s="21"/>
    </row>
  </sheetData>
  <mergeCells count="1">
    <mergeCell ref="C4:H4"/>
  </mergeCells>
  <pageMargins left="0.75" right="0.75" top="1" bottom="1" header="0" footer="0"/>
  <pageSetup orientation="portrait" horizontalDpi="1200" verticalDpi="1200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22"/>
  <sheetViews>
    <sheetView topLeftCell="B1" workbookViewId="0">
      <selection activeCell="D19" sqref="D19"/>
    </sheetView>
  </sheetViews>
  <sheetFormatPr baseColWidth="10" defaultColWidth="11.42578125" defaultRowHeight="12.75"/>
  <cols>
    <col min="1" max="1" width="3" hidden="1" customWidth="1"/>
    <col min="2" max="2" width="3.85546875" customWidth="1"/>
  </cols>
  <sheetData>
    <row r="2" spans="1:8" ht="20.25">
      <c r="C2" s="61" t="s">
        <v>201</v>
      </c>
      <c r="D2" s="61"/>
      <c r="E2" s="61"/>
      <c r="F2" s="61"/>
      <c r="G2" s="61"/>
      <c r="H2" s="61"/>
    </row>
    <row r="4" spans="1:8" ht="15.75">
      <c r="C4" s="95" t="s">
        <v>6</v>
      </c>
      <c r="D4" s="95"/>
      <c r="E4" s="95"/>
      <c r="F4" s="95"/>
      <c r="G4" s="95"/>
      <c r="H4" s="95"/>
    </row>
    <row r="6" spans="1:8">
      <c r="B6" s="17">
        <v>1</v>
      </c>
      <c r="C6" s="3" t="s">
        <v>93</v>
      </c>
      <c r="E6" s="5" t="s">
        <v>98</v>
      </c>
      <c r="F6" s="6"/>
      <c r="G6" s="7"/>
      <c r="H6" s="8" t="str">
        <f>CONCATENATE("Total ", C6)</f>
        <v>Total Edificio 'A'</v>
      </c>
    </row>
    <row r="7" spans="1:8">
      <c r="B7" s="17"/>
      <c r="C7" s="19" t="s">
        <v>196</v>
      </c>
      <c r="E7" s="5" t="s">
        <v>97</v>
      </c>
      <c r="F7" s="6">
        <v>89</v>
      </c>
      <c r="G7" s="7"/>
      <c r="H7" s="53" t="str">
        <f>CONCATENATE(SUM(F6:F7)," M2")</f>
        <v>89 M2</v>
      </c>
    </row>
    <row r="8" spans="1:8">
      <c r="B8" s="17"/>
      <c r="H8" s="54"/>
    </row>
    <row r="9" spans="1:8">
      <c r="B9" s="17">
        <v>2</v>
      </c>
      <c r="C9" s="3" t="s">
        <v>94</v>
      </c>
      <c r="E9" s="5" t="s">
        <v>98</v>
      </c>
      <c r="F9" s="6"/>
      <c r="G9" s="7"/>
      <c r="H9" s="8" t="str">
        <f>CONCATENATE("Total ", C9)</f>
        <v>Total Edificio 'B'</v>
      </c>
    </row>
    <row r="10" spans="1:8">
      <c r="B10" s="17"/>
      <c r="C10" s="19" t="s">
        <v>195</v>
      </c>
      <c r="E10" s="5" t="s">
        <v>97</v>
      </c>
      <c r="F10" s="6">
        <v>133</v>
      </c>
      <c r="G10" s="7"/>
      <c r="H10" s="53" t="str">
        <f>CONCATENATE(SUM(F9:F10)," M2")</f>
        <v>133 M2</v>
      </c>
    </row>
    <row r="11" spans="1:8">
      <c r="B11" s="17"/>
      <c r="H11" s="54"/>
    </row>
    <row r="12" spans="1:8">
      <c r="B12" s="17">
        <v>3</v>
      </c>
      <c r="C12" s="3" t="s">
        <v>95</v>
      </c>
      <c r="E12" s="5" t="s">
        <v>98</v>
      </c>
      <c r="F12" s="6"/>
      <c r="G12" s="7"/>
      <c r="H12" s="8" t="str">
        <f>CONCATENATE("Total ", C12)</f>
        <v>Total Edificio 'C'</v>
      </c>
    </row>
    <row r="13" spans="1:8">
      <c r="B13" s="17"/>
      <c r="C13" s="19" t="s">
        <v>195</v>
      </c>
      <c r="E13" s="5" t="s">
        <v>97</v>
      </c>
      <c r="F13" s="6">
        <v>133</v>
      </c>
      <c r="G13" s="7"/>
      <c r="H13" s="53" t="str">
        <f>CONCATENATE(SUM(F12:F13)," M2")</f>
        <v>133 M2</v>
      </c>
    </row>
    <row r="14" spans="1:8">
      <c r="A14" s="21"/>
      <c r="C14" s="2"/>
      <c r="E14" s="9"/>
      <c r="F14" s="10"/>
      <c r="G14" s="11"/>
      <c r="H14" s="12"/>
    </row>
    <row r="15" spans="1:8">
      <c r="B15" s="17">
        <v>4</v>
      </c>
      <c r="C15" s="3" t="s">
        <v>95</v>
      </c>
      <c r="E15" s="5" t="s">
        <v>98</v>
      </c>
      <c r="F15" s="6"/>
      <c r="G15" s="7"/>
      <c r="H15" s="8" t="str">
        <f>CONCATENATE("Total ", C15)</f>
        <v>Total Edificio 'C'</v>
      </c>
    </row>
    <row r="16" spans="1:8">
      <c r="B16" s="17"/>
      <c r="C16" s="19" t="s">
        <v>195</v>
      </c>
      <c r="E16" s="5" t="s">
        <v>97</v>
      </c>
      <c r="F16" s="6">
        <v>133</v>
      </c>
      <c r="G16" s="7"/>
      <c r="H16" s="53" t="str">
        <f>CONCATENATE(SUM(F15:F16)," M2")</f>
        <v>133 M2</v>
      </c>
    </row>
    <row r="17" spans="1:8">
      <c r="B17" s="17"/>
      <c r="C17" s="19"/>
      <c r="E17" s="5"/>
      <c r="F17" s="6"/>
      <c r="G17" s="11"/>
      <c r="H17" s="56"/>
    </row>
    <row r="18" spans="1:8">
      <c r="A18" s="21"/>
      <c r="C18" s="16" t="s">
        <v>108</v>
      </c>
      <c r="D18" s="33">
        <f>COUNT(B6:B15)</f>
        <v>4</v>
      </c>
      <c r="E18" s="16" t="s">
        <v>109</v>
      </c>
      <c r="F18" s="4">
        <f>SUM(F6:F16)</f>
        <v>488</v>
      </c>
      <c r="H18" s="21"/>
    </row>
    <row r="19" spans="1:8">
      <c r="A19" s="21"/>
      <c r="B19" s="21"/>
    </row>
    <row r="20" spans="1:8">
      <c r="A20" s="21"/>
      <c r="B20" s="21"/>
    </row>
    <row r="21" spans="1:8">
      <c r="A21" s="21"/>
      <c r="B21" s="21"/>
    </row>
    <row r="22" spans="1:8">
      <c r="A22" s="21"/>
      <c r="B22" s="21"/>
    </row>
  </sheetData>
  <mergeCells count="1">
    <mergeCell ref="C4:H4"/>
  </mergeCells>
  <pageMargins left="0.75" right="0.75" top="1" bottom="1" header="0" footer="0"/>
  <pageSetup orientation="portrait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32</vt:i4>
      </vt:variant>
      <vt:variant>
        <vt:lpstr>Rangos con nombre</vt:lpstr>
      </vt:variant>
      <vt:variant>
        <vt:i4>22</vt:i4>
      </vt:variant>
    </vt:vector>
  </HeadingPairs>
  <TitlesOfParts>
    <vt:vector size="54" baseType="lpstr">
      <vt:lpstr>tabla</vt:lpstr>
      <vt:lpstr>ofi gral</vt:lpstr>
      <vt:lpstr>mex</vt:lpstr>
      <vt:lpstr>bc</vt:lpstr>
      <vt:lpstr>mhc</vt:lpstr>
      <vt:lpstr>ci.mhc</vt:lpstr>
      <vt:lpstr>jvc</vt:lpstr>
      <vt:lpstr>nl</vt:lpstr>
      <vt:lpstr>gv</vt:lpstr>
      <vt:lpstr>cdm</vt:lpstr>
      <vt:lpstr>nay</vt:lpstr>
      <vt:lpstr>coah</vt:lpstr>
      <vt:lpstr>sf</vt:lpstr>
      <vt:lpstr>tec</vt:lpstr>
      <vt:lpstr>rvv</vt:lpstr>
      <vt:lpstr>lm</vt:lpstr>
      <vt:lpstr>xxi</vt:lpstr>
      <vt:lpstr>ros</vt:lpstr>
      <vt:lpstr>1 apr</vt:lpstr>
      <vt:lpstr>ens</vt:lpstr>
      <vt:lpstr>sq</vt:lpstr>
      <vt:lpstr>cam</vt:lpstr>
      <vt:lpstr>nt</vt:lpstr>
      <vt:lpstr>advr</vt:lpstr>
      <vt:lpstr>ext-xxi</vt:lpstr>
      <vt:lpstr>cem-rc</vt:lpstr>
      <vt:lpstr>cem-vt</vt:lpstr>
      <vt:lpstr>t</vt:lpstr>
      <vt:lpstr>ext.rvv</vt:lpstr>
      <vt:lpstr>flor</vt:lpstr>
      <vt:lpstr>ext. 1er ayto</vt:lpstr>
      <vt:lpstr>ali</vt:lpstr>
      <vt:lpstr>bc!Área_de_impresión</vt:lpstr>
      <vt:lpstr>cam!Área_de_impresión</vt:lpstr>
      <vt:lpstr>cdm!Área_de_impresión</vt:lpstr>
      <vt:lpstr>ci.mhc!Área_de_impresión</vt:lpstr>
      <vt:lpstr>coah!Área_de_impresión</vt:lpstr>
      <vt:lpstr>ens!Área_de_impresión</vt:lpstr>
      <vt:lpstr>flor!Área_de_impresión</vt:lpstr>
      <vt:lpstr>gv!Área_de_impresión</vt:lpstr>
      <vt:lpstr>jvc!Área_de_impresión</vt:lpstr>
      <vt:lpstr>lm!Área_de_impresión</vt:lpstr>
      <vt:lpstr>mex!Área_de_impresión</vt:lpstr>
      <vt:lpstr>mhc!Área_de_impresión</vt:lpstr>
      <vt:lpstr>nay!Área_de_impresión</vt:lpstr>
      <vt:lpstr>nl!Área_de_impresión</vt:lpstr>
      <vt:lpstr>nt!Área_de_impresión</vt:lpstr>
      <vt:lpstr>'ofi gral'!Área_de_impresión</vt:lpstr>
      <vt:lpstr>ros!Área_de_impresión</vt:lpstr>
      <vt:lpstr>rvv!Área_de_impresión</vt:lpstr>
      <vt:lpstr>sf!Área_de_impresión</vt:lpstr>
      <vt:lpstr>sq!Área_de_impresión</vt:lpstr>
      <vt:lpstr>tec!Área_de_impresión</vt:lpstr>
      <vt:lpstr>tabla!Títulos_a_imprimir</vt:lpstr>
    </vt:vector>
  </TitlesOfParts>
  <Company>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Andrés Valenzuela Robles</dc:creator>
  <cp:lastModifiedBy>Windows User</cp:lastModifiedBy>
  <cp:lastPrinted>2017-11-23T00:43:11Z</cp:lastPrinted>
  <dcterms:created xsi:type="dcterms:W3CDTF">2004-10-22T16:06:42Z</dcterms:created>
  <dcterms:modified xsi:type="dcterms:W3CDTF">2017-11-27T16:29:26Z</dcterms:modified>
</cp:coreProperties>
</file>